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5CFB4414-AC20-4F80-A367-68777AE75429}" xr6:coauthVersionLast="47" xr6:coauthVersionMax="47" xr10:uidLastSave="{00000000-0000-0000-0000-000000000000}"/>
  <bookViews>
    <workbookView xWindow="-120" yWindow="-120" windowWidth="20730" windowHeight="11160" tabRatio="906" firstSheet="1" activeTab="1" xr2:uid="{00000000-000D-0000-FFFF-FFFF00000000}"/>
  </bookViews>
  <sheets>
    <sheet name="محمد علي" sheetId="1" state="hidden" r:id="rId1"/>
    <sheet name="ابراج المنشية" sheetId="16" r:id="rId2"/>
    <sheet name="محمد علي حديد" sheetId="4" r:id="rId3"/>
    <sheet name="عماد حمدي حديد" sheetId="20" r:id="rId4"/>
    <sheet name="عيد طوب أحمر" sheetId="21" r:id="rId5"/>
    <sheet name="عيد طوب أسمنتي" sheetId="22" r:id="rId6"/>
    <sheet name="B5" sheetId="23" r:id="rId7"/>
    <sheet name="B7" sheetId="24" r:id="rId8"/>
    <sheet name="B11" sheetId="25" r:id="rId9"/>
    <sheet name="A6" sheetId="26" r:id="rId10"/>
    <sheet name="ابراج المستقبل" sheetId="27" r:id="rId11"/>
    <sheet name="نادي المحافظة" sheetId="28" r:id="rId12"/>
    <sheet name="Sheet10" sheetId="29" r:id="rId13"/>
    <sheet name="Sheet11" sheetId="30" r:id="rId14"/>
  </sheets>
  <definedNames>
    <definedName name="_xlnm._FilterDatabase" localSheetId="10" hidden="1">'ابراج المستقبل'!$A$4:$I$150</definedName>
    <definedName name="_xlnm.Print_Area" localSheetId="1">'ابراج المنشية'!$A$2:$D$143</definedName>
    <definedName name="_xlnm.Print_Area" localSheetId="0">'محمد علي'!$A$2:$V$58</definedName>
    <definedName name="_xlnm.Print_Area" localSheetId="2">'محمد علي حديد'!$A$4:$U$122</definedName>
  </definedNames>
  <calcPr calcId="181029"/>
</workbook>
</file>

<file path=xl/calcChain.xml><?xml version="1.0" encoding="utf-8"?>
<calcChain xmlns="http://schemas.openxmlformats.org/spreadsheetml/2006/main">
  <c r="AX143" i="16" l="1"/>
  <c r="AZ142" i="16"/>
  <c r="AZ141" i="16"/>
  <c r="AZ128" i="16"/>
  <c r="AZ127" i="16"/>
  <c r="AZ126" i="16"/>
  <c r="AZ125" i="16"/>
  <c r="AZ124" i="16"/>
  <c r="AZ123" i="16"/>
  <c r="AZ122" i="16"/>
  <c r="AZ121" i="16"/>
  <c r="AZ120" i="16"/>
  <c r="AZ119" i="16"/>
  <c r="AZ118" i="16"/>
  <c r="AZ117" i="16"/>
  <c r="AZ115" i="16"/>
  <c r="AZ114" i="16"/>
  <c r="AZ113" i="16"/>
  <c r="AZ112" i="16"/>
  <c r="AZ111" i="16"/>
  <c r="AZ110" i="16"/>
  <c r="AZ109" i="16"/>
  <c r="AZ108" i="16"/>
  <c r="AZ107" i="16"/>
  <c r="AZ106" i="16"/>
  <c r="AZ105" i="16"/>
  <c r="AZ104" i="16"/>
  <c r="AZ103" i="16"/>
  <c r="AZ102" i="16"/>
  <c r="AZ101" i="16"/>
  <c r="AZ100" i="16"/>
  <c r="AZ99" i="16"/>
  <c r="AZ98" i="16"/>
  <c r="AZ97" i="16"/>
  <c r="AZ96" i="16"/>
  <c r="AZ95" i="16"/>
  <c r="AZ94" i="16"/>
  <c r="AZ93" i="16"/>
  <c r="AZ92" i="16"/>
  <c r="AZ91" i="16"/>
  <c r="AZ90" i="16"/>
  <c r="AZ89" i="16"/>
  <c r="AZ88" i="16"/>
  <c r="AZ87" i="16"/>
  <c r="AZ86" i="16"/>
  <c r="AZ85" i="16"/>
  <c r="AZ84" i="16"/>
  <c r="AZ83" i="16"/>
  <c r="AZ82" i="16"/>
  <c r="AZ81" i="16"/>
  <c r="AZ80" i="16"/>
  <c r="AZ79" i="16"/>
  <c r="AZ78" i="16"/>
  <c r="AZ77" i="16"/>
  <c r="AZ76" i="16"/>
  <c r="AZ75" i="16"/>
  <c r="AZ74" i="16"/>
  <c r="AZ73" i="16"/>
  <c r="AZ72" i="16"/>
  <c r="AZ71" i="16"/>
  <c r="AZ70" i="16"/>
  <c r="AZ69" i="16"/>
  <c r="AZ68" i="16"/>
  <c r="AZ67" i="16"/>
  <c r="AZ66" i="16"/>
  <c r="AZ65" i="16"/>
  <c r="AZ64" i="16"/>
  <c r="AZ63" i="16"/>
  <c r="AZ62" i="16"/>
  <c r="AZ61" i="16"/>
  <c r="AZ60" i="16"/>
  <c r="AZ59" i="16"/>
  <c r="AZ58" i="16"/>
  <c r="AZ57" i="16"/>
  <c r="AZ56" i="16"/>
  <c r="AZ55" i="16"/>
  <c r="AZ54" i="16"/>
  <c r="AZ53" i="16"/>
  <c r="AZ52" i="16"/>
  <c r="AZ51" i="16"/>
  <c r="AZ50" i="16"/>
  <c r="AZ49" i="16"/>
  <c r="AZ48" i="16"/>
  <c r="AZ47" i="16"/>
  <c r="AZ46" i="16"/>
  <c r="AZ45" i="16"/>
  <c r="AZ44" i="16"/>
  <c r="AZ43" i="16"/>
  <c r="AZ42" i="16"/>
  <c r="AZ41" i="16"/>
  <c r="AZ40" i="16"/>
  <c r="AZ39" i="16"/>
  <c r="AZ38" i="16"/>
  <c r="AZ37" i="16"/>
  <c r="AZ36" i="16"/>
  <c r="AZ35" i="16"/>
  <c r="AZ34" i="16"/>
  <c r="AZ33" i="16"/>
  <c r="AZ32" i="16"/>
  <c r="AZ31" i="16"/>
  <c r="AZ30" i="16"/>
  <c r="AZ29" i="16"/>
  <c r="AZ28" i="16"/>
  <c r="AZ27" i="16"/>
  <c r="AZ26" i="16"/>
  <c r="AZ25" i="16"/>
  <c r="AZ24" i="16"/>
  <c r="AZ23" i="16"/>
  <c r="AZ22" i="16"/>
  <c r="AZ21" i="16"/>
  <c r="AZ20" i="16"/>
  <c r="AZ19" i="16"/>
  <c r="AZ18" i="16"/>
  <c r="AZ17" i="16"/>
  <c r="AZ16" i="16"/>
  <c r="AZ15" i="16"/>
  <c r="AZ14" i="16"/>
  <c r="AZ13" i="16"/>
  <c r="AZ12" i="16"/>
  <c r="AZ11" i="16"/>
  <c r="AZ10" i="16"/>
  <c r="AZ9" i="16"/>
  <c r="AZ8" i="16"/>
  <c r="AZ7" i="16"/>
  <c r="AZ6" i="16"/>
  <c r="AZ5" i="16"/>
  <c r="AZ4" i="16"/>
  <c r="AW115" i="16"/>
  <c r="AW117" i="16"/>
  <c r="AW118" i="16"/>
  <c r="AW119" i="16"/>
  <c r="AW120" i="16"/>
  <c r="AW121" i="16"/>
  <c r="AW122" i="16"/>
  <c r="AW123" i="16"/>
  <c r="AW124" i="16"/>
  <c r="AW125" i="16"/>
  <c r="AW126" i="16"/>
  <c r="AW127" i="16"/>
  <c r="AW128" i="16"/>
  <c r="AW141" i="16"/>
  <c r="AW142" i="16"/>
  <c r="AT115" i="16"/>
  <c r="AT117" i="16"/>
  <c r="AT118" i="16"/>
  <c r="AT119" i="16"/>
  <c r="AT120" i="16"/>
  <c r="AT121" i="16"/>
  <c r="AT122" i="16"/>
  <c r="AT123" i="16"/>
  <c r="AT124" i="16"/>
  <c r="AT125" i="16"/>
  <c r="AT126" i="16"/>
  <c r="AT127" i="16"/>
  <c r="AT128" i="16"/>
  <c r="AT141" i="16"/>
  <c r="AT142" i="16"/>
  <c r="AQ115" i="16"/>
  <c r="AQ117" i="16"/>
  <c r="AQ118" i="16"/>
  <c r="AQ119" i="16"/>
  <c r="AQ120" i="16"/>
  <c r="AQ121" i="16"/>
  <c r="AQ122" i="16"/>
  <c r="AQ123" i="16"/>
  <c r="AQ124" i="16"/>
  <c r="AQ125" i="16"/>
  <c r="AQ126" i="16"/>
  <c r="AQ127" i="16"/>
  <c r="AQ128" i="16"/>
  <c r="AQ141" i="16"/>
  <c r="AQ142" i="16"/>
  <c r="AN115" i="16"/>
  <c r="AN117" i="16"/>
  <c r="AN118" i="16"/>
  <c r="AN119" i="16"/>
  <c r="AN120" i="16"/>
  <c r="AN121" i="16"/>
  <c r="AN122" i="16"/>
  <c r="AN123" i="16"/>
  <c r="AN124" i="16"/>
  <c r="AN125" i="16"/>
  <c r="AN126" i="16"/>
  <c r="AN127" i="16"/>
  <c r="AN128" i="16"/>
  <c r="AN141" i="16"/>
  <c r="AK115" i="16"/>
  <c r="AK117" i="16"/>
  <c r="AK118" i="16"/>
  <c r="AK119" i="16"/>
  <c r="AK120" i="16"/>
  <c r="AK121" i="16"/>
  <c r="AK122" i="16"/>
  <c r="AK123" i="16"/>
  <c r="AK124" i="16"/>
  <c r="AK125" i="16"/>
  <c r="AK126" i="16"/>
  <c r="AK127" i="16"/>
  <c r="AK128" i="16"/>
  <c r="AK141" i="16"/>
  <c r="AK142" i="16"/>
  <c r="AH115" i="16"/>
  <c r="AH117" i="16"/>
  <c r="AH118" i="16"/>
  <c r="AH119" i="16"/>
  <c r="AH120" i="16"/>
  <c r="AH121" i="16"/>
  <c r="AH122" i="16"/>
  <c r="AH123" i="16"/>
  <c r="AH124" i="16"/>
  <c r="AH125" i="16"/>
  <c r="AH126" i="16"/>
  <c r="AH127" i="16"/>
  <c r="AH128" i="16"/>
  <c r="AH141" i="16"/>
  <c r="AH142" i="16"/>
  <c r="AE115" i="16"/>
  <c r="AE117" i="16"/>
  <c r="AE118" i="16"/>
  <c r="AE119" i="16"/>
  <c r="AE120" i="16"/>
  <c r="AE121" i="16"/>
  <c r="AE122" i="16"/>
  <c r="AE123" i="16"/>
  <c r="AE124" i="16"/>
  <c r="AE125" i="16"/>
  <c r="AE126" i="16"/>
  <c r="AE127" i="16"/>
  <c r="AE128" i="16"/>
  <c r="AE141" i="16"/>
  <c r="AB115" i="16"/>
  <c r="AB117" i="16"/>
  <c r="AB118" i="16"/>
  <c r="AB119" i="16"/>
  <c r="AB120" i="16"/>
  <c r="AB121" i="16"/>
  <c r="AB122" i="16"/>
  <c r="AB123" i="16"/>
  <c r="AB124" i="16"/>
  <c r="AB125" i="16"/>
  <c r="AB126" i="16"/>
  <c r="AB127" i="16"/>
  <c r="AB128" i="16"/>
  <c r="AB141" i="16"/>
  <c r="AB142" i="16"/>
  <c r="Y115" i="16"/>
  <c r="Y117" i="16"/>
  <c r="Y118" i="16"/>
  <c r="Y119" i="16"/>
  <c r="Y120" i="16"/>
  <c r="Y121" i="16"/>
  <c r="Y122" i="16"/>
  <c r="Y123" i="16"/>
  <c r="Y124" i="16"/>
  <c r="Y125" i="16"/>
  <c r="Y126" i="16"/>
  <c r="Y127" i="16"/>
  <c r="Y128" i="16"/>
  <c r="Y141" i="16"/>
  <c r="Y142" i="16"/>
  <c r="V114" i="16"/>
  <c r="V115" i="16"/>
  <c r="V117" i="16"/>
  <c r="V118" i="16"/>
  <c r="V119" i="16"/>
  <c r="V120" i="16"/>
  <c r="V121" i="16"/>
  <c r="V122" i="16"/>
  <c r="V123" i="16"/>
  <c r="V124" i="16"/>
  <c r="V125" i="16"/>
  <c r="V126" i="16"/>
  <c r="V127" i="16"/>
  <c r="V128" i="16"/>
  <c r="V141" i="16"/>
  <c r="V142" i="16"/>
  <c r="S114" i="16"/>
  <c r="S115" i="16"/>
  <c r="S117" i="16"/>
  <c r="S118" i="16"/>
  <c r="S119" i="16"/>
  <c r="S120" i="16"/>
  <c r="S121" i="16"/>
  <c r="S122" i="16"/>
  <c r="S123" i="16"/>
  <c r="S124" i="16"/>
  <c r="S125" i="16"/>
  <c r="S126" i="16"/>
  <c r="S127" i="16"/>
  <c r="S128" i="16"/>
  <c r="S141" i="16"/>
  <c r="S142" i="16"/>
  <c r="P114" i="16"/>
  <c r="P115" i="16"/>
  <c r="P117" i="16"/>
  <c r="P118" i="16"/>
  <c r="P119" i="16"/>
  <c r="P120" i="16"/>
  <c r="P121" i="16"/>
  <c r="P122" i="16"/>
  <c r="P123" i="16"/>
  <c r="P124" i="16"/>
  <c r="P125" i="16"/>
  <c r="P126" i="16"/>
  <c r="P127" i="16"/>
  <c r="P128" i="16"/>
  <c r="P141" i="16"/>
  <c r="P142" i="16"/>
  <c r="M114" i="16"/>
  <c r="M115" i="16"/>
  <c r="M117" i="16"/>
  <c r="M118" i="16"/>
  <c r="M119" i="16"/>
  <c r="M120" i="16"/>
  <c r="M121" i="16"/>
  <c r="M122" i="16"/>
  <c r="M123" i="16"/>
  <c r="M124" i="16"/>
  <c r="M125" i="16"/>
  <c r="M126" i="16"/>
  <c r="M127" i="16"/>
  <c r="M128" i="16"/>
  <c r="M141" i="16"/>
  <c r="M142" i="16"/>
  <c r="J114" i="16"/>
  <c r="J115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41" i="16"/>
  <c r="J142" i="16"/>
  <c r="G114" i="16"/>
  <c r="G115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41" i="16"/>
  <c r="G142" i="16"/>
  <c r="AZ143" i="16" l="1"/>
  <c r="AU143" i="16"/>
  <c r="AK104" i="16"/>
  <c r="AK105" i="16"/>
  <c r="AK106" i="16"/>
  <c r="AK107" i="16"/>
  <c r="AK108" i="16"/>
  <c r="AK109" i="16"/>
  <c r="AK110" i="16"/>
  <c r="AK111" i="16"/>
  <c r="AK112" i="16"/>
  <c r="AK113" i="16"/>
  <c r="AK114" i="16"/>
  <c r="AN104" i="16"/>
  <c r="AN105" i="16"/>
  <c r="AN106" i="16"/>
  <c r="AN107" i="16"/>
  <c r="AN108" i="16"/>
  <c r="AN109" i="16"/>
  <c r="AN110" i="16"/>
  <c r="AN111" i="16"/>
  <c r="AN112" i="16"/>
  <c r="AN113" i="16"/>
  <c r="AN114" i="16"/>
  <c r="AN142" i="16"/>
  <c r="AQ104" i="16"/>
  <c r="AQ105" i="16"/>
  <c r="AQ106" i="16"/>
  <c r="AQ107" i="16"/>
  <c r="AQ108" i="16"/>
  <c r="AQ109" i="16"/>
  <c r="AQ110" i="16"/>
  <c r="AQ111" i="16"/>
  <c r="AQ112" i="16"/>
  <c r="AQ113" i="16"/>
  <c r="AQ114" i="16"/>
  <c r="AT104" i="16"/>
  <c r="AT105" i="16"/>
  <c r="AT106" i="16"/>
  <c r="AT107" i="16"/>
  <c r="AT108" i="16"/>
  <c r="AT109" i="16"/>
  <c r="AT110" i="16"/>
  <c r="AT111" i="16"/>
  <c r="AT112" i="16"/>
  <c r="AT113" i="16"/>
  <c r="AT114" i="16"/>
  <c r="AW104" i="16"/>
  <c r="AW105" i="16"/>
  <c r="AW106" i="16"/>
  <c r="AW107" i="16"/>
  <c r="AW108" i="16"/>
  <c r="AW109" i="16"/>
  <c r="AW110" i="16"/>
  <c r="AW111" i="16"/>
  <c r="AW112" i="16"/>
  <c r="AW113" i="16"/>
  <c r="AW114" i="16"/>
  <c r="AH104" i="16"/>
  <c r="AH105" i="16"/>
  <c r="AH106" i="16"/>
  <c r="AH107" i="16"/>
  <c r="AH108" i="16"/>
  <c r="AH109" i="16"/>
  <c r="AH110" i="16"/>
  <c r="AH111" i="16"/>
  <c r="AH112" i="16"/>
  <c r="AH113" i="16"/>
  <c r="AH114" i="16"/>
  <c r="AE104" i="16"/>
  <c r="AE105" i="16"/>
  <c r="AE106" i="16"/>
  <c r="AE107" i="16"/>
  <c r="AE108" i="16"/>
  <c r="AE109" i="16"/>
  <c r="AE110" i="16"/>
  <c r="AE111" i="16"/>
  <c r="AE112" i="16"/>
  <c r="AE113" i="16"/>
  <c r="AE114" i="16"/>
  <c r="AE142" i="16"/>
  <c r="AB104" i="16"/>
  <c r="AB105" i="16"/>
  <c r="AB106" i="16"/>
  <c r="AB107" i="16"/>
  <c r="AB108" i="16"/>
  <c r="AB109" i="16"/>
  <c r="AB110" i="16"/>
  <c r="AB111" i="16"/>
  <c r="AB112" i="16"/>
  <c r="AB113" i="16"/>
  <c r="AB114" i="16"/>
  <c r="Y104" i="16"/>
  <c r="Y105" i="16"/>
  <c r="Y106" i="16"/>
  <c r="Y107" i="16"/>
  <c r="Y108" i="16"/>
  <c r="Y109" i="16"/>
  <c r="Y110" i="16"/>
  <c r="Y111" i="16"/>
  <c r="Y112" i="16"/>
  <c r="Y113" i="16"/>
  <c r="Y114" i="16"/>
  <c r="V104" i="16"/>
  <c r="V105" i="16"/>
  <c r="V106" i="16"/>
  <c r="V107" i="16"/>
  <c r="V108" i="16"/>
  <c r="V109" i="16"/>
  <c r="V110" i="16"/>
  <c r="V111" i="16"/>
  <c r="V112" i="16"/>
  <c r="V113" i="16"/>
  <c r="S104" i="16"/>
  <c r="S105" i="16"/>
  <c r="S106" i="16"/>
  <c r="S107" i="16"/>
  <c r="S108" i="16"/>
  <c r="S109" i="16"/>
  <c r="S110" i="16"/>
  <c r="S111" i="16"/>
  <c r="S112" i="16"/>
  <c r="S113" i="16"/>
  <c r="P104" i="16"/>
  <c r="P105" i="16"/>
  <c r="P106" i="16"/>
  <c r="P107" i="16"/>
  <c r="P108" i="16"/>
  <c r="P109" i="16"/>
  <c r="P110" i="16"/>
  <c r="P111" i="16"/>
  <c r="P112" i="16"/>
  <c r="P113" i="16"/>
  <c r="M103" i="16"/>
  <c r="M104" i="16"/>
  <c r="M105" i="16"/>
  <c r="M106" i="16"/>
  <c r="M107" i="16"/>
  <c r="M108" i="16"/>
  <c r="M109" i="16"/>
  <c r="M110" i="16"/>
  <c r="M111" i="16"/>
  <c r="M112" i="16"/>
  <c r="M113" i="16"/>
  <c r="J103" i="16"/>
  <c r="J104" i="16"/>
  <c r="J105" i="16"/>
  <c r="J106" i="16"/>
  <c r="J107" i="16"/>
  <c r="J108" i="16"/>
  <c r="J109" i="16"/>
  <c r="J110" i="16"/>
  <c r="J111" i="16"/>
  <c r="J112" i="16"/>
  <c r="J113" i="16"/>
  <c r="G103" i="16"/>
  <c r="G104" i="16"/>
  <c r="G105" i="16"/>
  <c r="G106" i="16"/>
  <c r="G107" i="16"/>
  <c r="G108" i="16"/>
  <c r="G109" i="16"/>
  <c r="G110" i="16"/>
  <c r="G111" i="16"/>
  <c r="G112" i="16"/>
  <c r="G113" i="16"/>
  <c r="AW78" i="16"/>
  <c r="AT78" i="16"/>
  <c r="AQ78" i="16"/>
  <c r="AN78" i="16"/>
  <c r="AK78" i="16"/>
  <c r="AH78" i="16"/>
  <c r="AE78" i="16"/>
  <c r="AB78" i="16"/>
  <c r="Y78" i="16"/>
  <c r="V78" i="16"/>
  <c r="S78" i="16"/>
  <c r="P78" i="16"/>
  <c r="M78" i="16"/>
  <c r="J78" i="16"/>
  <c r="G78" i="16"/>
  <c r="AW73" i="16"/>
  <c r="AT73" i="16"/>
  <c r="AQ73" i="16"/>
  <c r="AN73" i="16"/>
  <c r="AK73" i="16"/>
  <c r="AH73" i="16"/>
  <c r="AE73" i="16"/>
  <c r="AB73" i="16"/>
  <c r="Y73" i="16"/>
  <c r="V73" i="16"/>
  <c r="S73" i="16"/>
  <c r="P73" i="16"/>
  <c r="M73" i="16"/>
  <c r="J73" i="16"/>
  <c r="G73" i="16"/>
  <c r="AW90" i="16"/>
  <c r="AW91" i="16"/>
  <c r="AW92" i="16"/>
  <c r="AW93" i="16"/>
  <c r="AW94" i="16"/>
  <c r="AW95" i="16"/>
  <c r="AW96" i="16"/>
  <c r="AW97" i="16"/>
  <c r="AW98" i="16"/>
  <c r="AW99" i="16"/>
  <c r="AW100" i="16"/>
  <c r="AW101" i="16"/>
  <c r="AW102" i="16"/>
  <c r="AT92" i="16"/>
  <c r="AT93" i="16"/>
  <c r="AT94" i="16"/>
  <c r="AT95" i="16"/>
  <c r="AT96" i="16"/>
  <c r="AT97" i="16"/>
  <c r="AT98" i="16"/>
  <c r="AT99" i="16"/>
  <c r="AT100" i="16"/>
  <c r="AT101" i="16"/>
  <c r="AT102" i="16"/>
  <c r="AQ91" i="16"/>
  <c r="AQ92" i="16"/>
  <c r="AQ93" i="16"/>
  <c r="AQ94" i="16"/>
  <c r="AQ95" i="16"/>
  <c r="AQ96" i="16"/>
  <c r="AQ97" i="16"/>
  <c r="AQ98" i="16"/>
  <c r="AQ99" i="16"/>
  <c r="AQ100" i="16"/>
  <c r="AQ101" i="16"/>
  <c r="AN90" i="16"/>
  <c r="AN91" i="16"/>
  <c r="AN92" i="16"/>
  <c r="AN93" i="16"/>
  <c r="AN94" i="16"/>
  <c r="AN95" i="16"/>
  <c r="AN96" i="16"/>
  <c r="AN97" i="16"/>
  <c r="AN98" i="16"/>
  <c r="AN99" i="16"/>
  <c r="AN100" i="16"/>
  <c r="AN101" i="16"/>
  <c r="AK92" i="16"/>
  <c r="AK93" i="16"/>
  <c r="AK94" i="16"/>
  <c r="AK95" i="16"/>
  <c r="AK96" i="16"/>
  <c r="AK97" i="16"/>
  <c r="AK98" i="16"/>
  <c r="AK99" i="16"/>
  <c r="AK100" i="16"/>
  <c r="AK101" i="16"/>
  <c r="AH92" i="16"/>
  <c r="AH93" i="16"/>
  <c r="AH94" i="16"/>
  <c r="AH95" i="16"/>
  <c r="AH96" i="16"/>
  <c r="AH97" i="16"/>
  <c r="AH98" i="16"/>
  <c r="AH99" i="16"/>
  <c r="AH100" i="16"/>
  <c r="AH101" i="16"/>
  <c r="AH102" i="16"/>
  <c r="AE92" i="16"/>
  <c r="AE93" i="16"/>
  <c r="AE94" i="16"/>
  <c r="AE95" i="16"/>
  <c r="AE96" i="16"/>
  <c r="AE97" i="16"/>
  <c r="AE98" i="16"/>
  <c r="AE99" i="16"/>
  <c r="AE100" i="16"/>
  <c r="AE101" i="16"/>
  <c r="AB92" i="16"/>
  <c r="AB93" i="16"/>
  <c r="AB94" i="16"/>
  <c r="AB95" i="16"/>
  <c r="AB96" i="16"/>
  <c r="AB97" i="16"/>
  <c r="AB98" i="16"/>
  <c r="AB99" i="16"/>
  <c r="AB100" i="16"/>
  <c r="AB101" i="16"/>
  <c r="AB102" i="16"/>
  <c r="Y92" i="16"/>
  <c r="Y93" i="16"/>
  <c r="Y94" i="16"/>
  <c r="Y95" i="16"/>
  <c r="Y96" i="16"/>
  <c r="Y97" i="16"/>
  <c r="Y98" i="16"/>
  <c r="Y99" i="16"/>
  <c r="Y100" i="16"/>
  <c r="Y101" i="16"/>
  <c r="V92" i="16"/>
  <c r="V93" i="16"/>
  <c r="V94" i="16"/>
  <c r="V95" i="16"/>
  <c r="V96" i="16"/>
  <c r="V97" i="16"/>
  <c r="V98" i="16"/>
  <c r="V99" i="16"/>
  <c r="V100" i="16"/>
  <c r="V101" i="16"/>
  <c r="V102" i="16"/>
  <c r="S91" i="16"/>
  <c r="S92" i="16"/>
  <c r="S93" i="16"/>
  <c r="S94" i="16"/>
  <c r="S95" i="16"/>
  <c r="S96" i="16"/>
  <c r="S97" i="16"/>
  <c r="S98" i="16"/>
  <c r="S99" i="16"/>
  <c r="S100" i="16"/>
  <c r="S101" i="16"/>
  <c r="P91" i="16"/>
  <c r="P92" i="16"/>
  <c r="P93" i="16"/>
  <c r="P94" i="16"/>
  <c r="P95" i="16"/>
  <c r="P96" i="16"/>
  <c r="P97" i="16"/>
  <c r="P98" i="16"/>
  <c r="P99" i="16"/>
  <c r="P100" i="16"/>
  <c r="P101" i="16"/>
  <c r="M92" i="16"/>
  <c r="M93" i="16"/>
  <c r="M94" i="16"/>
  <c r="M95" i="16"/>
  <c r="M96" i="16"/>
  <c r="M97" i="16"/>
  <c r="M98" i="16"/>
  <c r="M99" i="16"/>
  <c r="M100" i="16"/>
  <c r="M101" i="16"/>
  <c r="M102" i="16"/>
  <c r="G99" i="16"/>
  <c r="G100" i="16"/>
  <c r="G101" i="16"/>
  <c r="G102" i="16"/>
  <c r="J101" i="16"/>
  <c r="J91" i="16"/>
  <c r="J92" i="16"/>
  <c r="J93" i="16"/>
  <c r="J94" i="16"/>
  <c r="J95" i="16"/>
  <c r="J96" i="16"/>
  <c r="J97" i="16"/>
  <c r="J98" i="16"/>
  <c r="J99" i="16"/>
  <c r="J100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AW103" i="16"/>
  <c r="AW89" i="16"/>
  <c r="AW88" i="16"/>
  <c r="AW87" i="16"/>
  <c r="AW86" i="16"/>
  <c r="AW85" i="16"/>
  <c r="AW84" i="16"/>
  <c r="AW83" i="16"/>
  <c r="AW82" i="16"/>
  <c r="AW81" i="16"/>
  <c r="AW80" i="16"/>
  <c r="AW79" i="16"/>
  <c r="AW77" i="16"/>
  <c r="AW76" i="16"/>
  <c r="AW75" i="16"/>
  <c r="AW74" i="16"/>
  <c r="AW72" i="16"/>
  <c r="AW71" i="16"/>
  <c r="AW70" i="16"/>
  <c r="AW69" i="16"/>
  <c r="AW68" i="16"/>
  <c r="AW67" i="16"/>
  <c r="AW66" i="16"/>
  <c r="AW65" i="16"/>
  <c r="AW64" i="16"/>
  <c r="AW63" i="16"/>
  <c r="AW62" i="16"/>
  <c r="AW61" i="16"/>
  <c r="AW60" i="16"/>
  <c r="AW59" i="16"/>
  <c r="AW58" i="16"/>
  <c r="AW57" i="16"/>
  <c r="AW56" i="16"/>
  <c r="AW55" i="16"/>
  <c r="AW54" i="16"/>
  <c r="AW53" i="16"/>
  <c r="AW52" i="16"/>
  <c r="AW51" i="16"/>
  <c r="AW50" i="16"/>
  <c r="AW49" i="16"/>
  <c r="AW48" i="16"/>
  <c r="AW47" i="16"/>
  <c r="AW46" i="16"/>
  <c r="AW45" i="16"/>
  <c r="AW44" i="16"/>
  <c r="AW43" i="16"/>
  <c r="AW42" i="16"/>
  <c r="AW41" i="16"/>
  <c r="AW40" i="16"/>
  <c r="AW39" i="16"/>
  <c r="AW38" i="16"/>
  <c r="AW37" i="16"/>
  <c r="AW36" i="16"/>
  <c r="AW35" i="16"/>
  <c r="AW34" i="16"/>
  <c r="AW33" i="16"/>
  <c r="AW32" i="16"/>
  <c r="AW31" i="16"/>
  <c r="AW30" i="16"/>
  <c r="AW29" i="16"/>
  <c r="AW28" i="16"/>
  <c r="AW27" i="16"/>
  <c r="AW26" i="16"/>
  <c r="AW25" i="16"/>
  <c r="AW24" i="16"/>
  <c r="AW23" i="16"/>
  <c r="AW22" i="16"/>
  <c r="AW21" i="16"/>
  <c r="AW20" i="16"/>
  <c r="AW19" i="16"/>
  <c r="AW18" i="16"/>
  <c r="AW17" i="16"/>
  <c r="AW16" i="16"/>
  <c r="AW15" i="16"/>
  <c r="AW14" i="16"/>
  <c r="AW13" i="16"/>
  <c r="AW12" i="16"/>
  <c r="AW11" i="16"/>
  <c r="AW10" i="16"/>
  <c r="AW9" i="16"/>
  <c r="AW8" i="16"/>
  <c r="AW7" i="16"/>
  <c r="AW6" i="16"/>
  <c r="AW5" i="16"/>
  <c r="AW4" i="16"/>
  <c r="AQ44" i="16"/>
  <c r="AQ45" i="16"/>
  <c r="AQ46" i="16"/>
  <c r="AQ47" i="16"/>
  <c r="AQ48" i="16"/>
  <c r="AQ49" i="16"/>
  <c r="AQ50" i="16"/>
  <c r="AQ43" i="16"/>
  <c r="AQ51" i="16"/>
  <c r="AR143" i="16"/>
  <c r="AT103" i="16"/>
  <c r="AT91" i="16"/>
  <c r="AT90" i="16"/>
  <c r="AT89" i="16"/>
  <c r="AT88" i="16"/>
  <c r="AT87" i="16"/>
  <c r="AT86" i="16"/>
  <c r="AT85" i="16"/>
  <c r="AT84" i="16"/>
  <c r="AT83" i="16"/>
  <c r="AT82" i="16"/>
  <c r="AT81" i="16"/>
  <c r="AT80" i="16"/>
  <c r="AT79" i="16"/>
  <c r="AT77" i="16"/>
  <c r="AT76" i="16"/>
  <c r="AT75" i="16"/>
  <c r="AT74" i="16"/>
  <c r="AT72" i="16"/>
  <c r="AT71" i="16"/>
  <c r="AT70" i="16"/>
  <c r="AT69" i="16"/>
  <c r="AT68" i="16"/>
  <c r="AT67" i="16"/>
  <c r="AT66" i="16"/>
  <c r="AT65" i="16"/>
  <c r="AT64" i="16"/>
  <c r="AT63" i="16"/>
  <c r="AT62" i="16"/>
  <c r="AT61" i="16"/>
  <c r="AT60" i="16"/>
  <c r="AT59" i="16"/>
  <c r="AT58" i="16"/>
  <c r="AT57" i="16"/>
  <c r="AT56" i="16"/>
  <c r="AT55" i="16"/>
  <c r="AT54" i="16"/>
  <c r="AT53" i="16"/>
  <c r="AT52" i="16"/>
  <c r="AT51" i="16"/>
  <c r="AT50" i="16"/>
  <c r="AT49" i="16"/>
  <c r="AT48" i="16"/>
  <c r="AT47" i="16"/>
  <c r="AT46" i="16"/>
  <c r="AT45" i="16"/>
  <c r="AT44" i="16"/>
  <c r="AT43" i="16"/>
  <c r="AT42" i="16"/>
  <c r="AT41" i="16"/>
  <c r="AT40" i="16"/>
  <c r="AT39" i="16"/>
  <c r="AT38" i="16"/>
  <c r="AT37" i="16"/>
  <c r="AT36" i="16"/>
  <c r="AT35" i="16"/>
  <c r="AT34" i="16"/>
  <c r="AT33" i="16"/>
  <c r="AT32" i="16"/>
  <c r="AT31" i="16"/>
  <c r="AT30" i="16"/>
  <c r="AT29" i="16"/>
  <c r="AT28" i="16"/>
  <c r="AT27" i="16"/>
  <c r="AT26" i="16"/>
  <c r="AT25" i="16"/>
  <c r="AT24" i="16"/>
  <c r="AT23" i="16"/>
  <c r="AT22" i="16"/>
  <c r="AT21" i="16"/>
  <c r="AT20" i="16"/>
  <c r="AT19" i="16"/>
  <c r="AT18" i="16"/>
  <c r="AT17" i="16"/>
  <c r="AT16" i="16"/>
  <c r="AT15" i="16"/>
  <c r="AT14" i="16"/>
  <c r="AT13" i="16"/>
  <c r="AT12" i="16"/>
  <c r="AT11" i="16"/>
  <c r="AT10" i="16"/>
  <c r="AT9" i="16"/>
  <c r="AT8" i="16"/>
  <c r="AT7" i="16"/>
  <c r="AT6" i="16"/>
  <c r="AT5" i="16"/>
  <c r="AT4" i="16"/>
  <c r="AO143" i="16"/>
  <c r="AQ103" i="16"/>
  <c r="AQ102" i="16"/>
  <c r="AQ90" i="16"/>
  <c r="AQ89" i="16"/>
  <c r="AQ88" i="16"/>
  <c r="AQ87" i="16"/>
  <c r="AQ86" i="16"/>
  <c r="AQ85" i="16"/>
  <c r="AQ84" i="16"/>
  <c r="AQ83" i="16"/>
  <c r="AQ82" i="16"/>
  <c r="AQ81" i="16"/>
  <c r="AQ80" i="16"/>
  <c r="AQ79" i="16"/>
  <c r="AQ77" i="16"/>
  <c r="AQ76" i="16"/>
  <c r="AQ75" i="16"/>
  <c r="AQ74" i="16"/>
  <c r="AQ72" i="16"/>
  <c r="AQ71" i="16"/>
  <c r="AQ70" i="16"/>
  <c r="AQ69" i="16"/>
  <c r="AQ68" i="16"/>
  <c r="AQ67" i="16"/>
  <c r="AQ66" i="16"/>
  <c r="AQ65" i="16"/>
  <c r="AQ64" i="16"/>
  <c r="AQ63" i="16"/>
  <c r="AQ62" i="16"/>
  <c r="AQ61" i="16"/>
  <c r="AQ60" i="16"/>
  <c r="AQ59" i="16"/>
  <c r="AQ58" i="16"/>
  <c r="AQ57" i="16"/>
  <c r="AQ56" i="16"/>
  <c r="AQ55" i="16"/>
  <c r="AQ54" i="16"/>
  <c r="AQ53" i="16"/>
  <c r="AQ52" i="16"/>
  <c r="AQ42" i="16"/>
  <c r="AQ41" i="16"/>
  <c r="AQ40" i="16"/>
  <c r="AQ39" i="16"/>
  <c r="AQ38" i="16"/>
  <c r="AQ37" i="16"/>
  <c r="AQ36" i="16"/>
  <c r="AQ35" i="16"/>
  <c r="AQ34" i="16"/>
  <c r="AQ33" i="16"/>
  <c r="AQ32" i="16"/>
  <c r="AQ31" i="16"/>
  <c r="AQ30" i="16"/>
  <c r="AQ29" i="16"/>
  <c r="AQ28" i="16"/>
  <c r="AQ27" i="16"/>
  <c r="AQ26" i="16"/>
  <c r="AQ25" i="16"/>
  <c r="AQ24" i="16"/>
  <c r="AQ23" i="16"/>
  <c r="AQ22" i="16"/>
  <c r="AQ21" i="16"/>
  <c r="AQ20" i="16"/>
  <c r="AQ19" i="16"/>
  <c r="AQ18" i="16"/>
  <c r="AQ17" i="16"/>
  <c r="AQ16" i="16"/>
  <c r="AQ15" i="16"/>
  <c r="AQ14" i="16"/>
  <c r="AQ13" i="16"/>
  <c r="AQ12" i="16"/>
  <c r="AQ11" i="16"/>
  <c r="AQ10" i="16"/>
  <c r="AQ9" i="16"/>
  <c r="AQ8" i="16"/>
  <c r="AQ7" i="16"/>
  <c r="AQ6" i="16"/>
  <c r="AQ5" i="16"/>
  <c r="AQ4" i="16"/>
  <c r="G28" i="16"/>
  <c r="G29" i="16"/>
  <c r="G30" i="16"/>
  <c r="G31" i="16"/>
  <c r="G32" i="16"/>
  <c r="G33" i="16"/>
  <c r="G34" i="16"/>
  <c r="G27" i="16"/>
  <c r="G35" i="16"/>
  <c r="G36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4" i="16"/>
  <c r="G75" i="16"/>
  <c r="G76" i="16"/>
  <c r="G77" i="16"/>
  <c r="G79" i="16"/>
  <c r="G80" i="16"/>
  <c r="G81" i="16"/>
  <c r="G82" i="16"/>
  <c r="G83" i="16"/>
  <c r="G84" i="16"/>
  <c r="G7" i="16"/>
  <c r="F84" i="4"/>
  <c r="AL84" i="4"/>
  <c r="AH84" i="4"/>
  <c r="AD84" i="4"/>
  <c r="Z84" i="4"/>
  <c r="V84" i="4"/>
  <c r="R84" i="4"/>
  <c r="N84" i="4"/>
  <c r="J84" i="4"/>
  <c r="G86" i="4" s="1"/>
  <c r="AN75" i="4"/>
  <c r="AN76" i="4"/>
  <c r="AN77" i="4"/>
  <c r="AN78" i="4"/>
  <c r="AN79" i="4"/>
  <c r="AN80" i="4"/>
  <c r="AN81" i="4"/>
  <c r="AN82" i="4"/>
  <c r="AN83" i="4"/>
  <c r="AJ75" i="4"/>
  <c r="AJ76" i="4"/>
  <c r="AJ77" i="4"/>
  <c r="AJ78" i="4"/>
  <c r="AJ79" i="4"/>
  <c r="AJ80" i="4"/>
  <c r="AJ81" i="4"/>
  <c r="AJ82" i="4"/>
  <c r="AJ83" i="4"/>
  <c r="AF75" i="4"/>
  <c r="AF76" i="4"/>
  <c r="AF77" i="4"/>
  <c r="AF78" i="4"/>
  <c r="AF79" i="4"/>
  <c r="AF80" i="4"/>
  <c r="AF81" i="4"/>
  <c r="AF82" i="4"/>
  <c r="AF83" i="4"/>
  <c r="AB75" i="4"/>
  <c r="AB76" i="4"/>
  <c r="AB77" i="4"/>
  <c r="AB78" i="4"/>
  <c r="AB79" i="4"/>
  <c r="AB80" i="4"/>
  <c r="AB81" i="4"/>
  <c r="AB82" i="4"/>
  <c r="AB83" i="4"/>
  <c r="X75" i="4"/>
  <c r="X76" i="4"/>
  <c r="X77" i="4"/>
  <c r="X78" i="4"/>
  <c r="X79" i="4"/>
  <c r="X80" i="4"/>
  <c r="X81" i="4"/>
  <c r="X82" i="4"/>
  <c r="X83" i="4"/>
  <c r="T75" i="4"/>
  <c r="T76" i="4"/>
  <c r="T77" i="4"/>
  <c r="T78" i="4"/>
  <c r="T79" i="4"/>
  <c r="T80" i="4"/>
  <c r="T81" i="4"/>
  <c r="T82" i="4"/>
  <c r="T83" i="4"/>
  <c r="P73" i="4"/>
  <c r="P74" i="4"/>
  <c r="P75" i="4"/>
  <c r="P76" i="4"/>
  <c r="P77" i="4"/>
  <c r="P78" i="4"/>
  <c r="P79" i="4"/>
  <c r="P80" i="4"/>
  <c r="P81" i="4"/>
  <c r="P82" i="4"/>
  <c r="P83" i="4"/>
  <c r="L73" i="4"/>
  <c r="L74" i="4"/>
  <c r="L75" i="4"/>
  <c r="L76" i="4"/>
  <c r="L77" i="4"/>
  <c r="L78" i="4"/>
  <c r="L79" i="4"/>
  <c r="L80" i="4"/>
  <c r="L81" i="4"/>
  <c r="L82" i="4"/>
  <c r="L83" i="4"/>
  <c r="H74" i="4"/>
  <c r="H75" i="4"/>
  <c r="H76" i="4"/>
  <c r="H77" i="4"/>
  <c r="H78" i="4"/>
  <c r="H79" i="4"/>
  <c r="H80" i="4"/>
  <c r="H81" i="4"/>
  <c r="H82" i="4"/>
  <c r="H83" i="4"/>
  <c r="AL143" i="16"/>
  <c r="AN103" i="16"/>
  <c r="AN102" i="16"/>
  <c r="AN89" i="16"/>
  <c r="AN88" i="16"/>
  <c r="AN87" i="16"/>
  <c r="AN86" i="16"/>
  <c r="AN85" i="16"/>
  <c r="AN84" i="16"/>
  <c r="AN83" i="16"/>
  <c r="AN82" i="16"/>
  <c r="AN81" i="16"/>
  <c r="AN80" i="16"/>
  <c r="AN79" i="16"/>
  <c r="AN77" i="16"/>
  <c r="AN76" i="16"/>
  <c r="AN75" i="16"/>
  <c r="AN74" i="16"/>
  <c r="AN72" i="16"/>
  <c r="AN71" i="16"/>
  <c r="AN70" i="16"/>
  <c r="AN69" i="16"/>
  <c r="AN68" i="16"/>
  <c r="AN67" i="16"/>
  <c r="AN66" i="16"/>
  <c r="AN65" i="16"/>
  <c r="AN64" i="16"/>
  <c r="AN63" i="16"/>
  <c r="AN62" i="16"/>
  <c r="AN61" i="16"/>
  <c r="AN60" i="16"/>
  <c r="AN59" i="16"/>
  <c r="AN58" i="16"/>
  <c r="AN57" i="16"/>
  <c r="AN56" i="16"/>
  <c r="AN55" i="16"/>
  <c r="AN54" i="16"/>
  <c r="AN53" i="16"/>
  <c r="AN52" i="16"/>
  <c r="AN51" i="16"/>
  <c r="AN50" i="16"/>
  <c r="AN49" i="16"/>
  <c r="AN48" i="16"/>
  <c r="AN47" i="16"/>
  <c r="AN46" i="16"/>
  <c r="AN45" i="16"/>
  <c r="AN44" i="16"/>
  <c r="AN43" i="16"/>
  <c r="AN42" i="16"/>
  <c r="AN41" i="16"/>
  <c r="AN40" i="16"/>
  <c r="AN39" i="16"/>
  <c r="AN38" i="16"/>
  <c r="AN37" i="16"/>
  <c r="AN36" i="16"/>
  <c r="AN35" i="16"/>
  <c r="AN34" i="16"/>
  <c r="AN33" i="16"/>
  <c r="AN32" i="16"/>
  <c r="AN31" i="16"/>
  <c r="AN30" i="16"/>
  <c r="AN29" i="16"/>
  <c r="AN28" i="16"/>
  <c r="AN27" i="16"/>
  <c r="AN26" i="16"/>
  <c r="AN25" i="16"/>
  <c r="AN24" i="16"/>
  <c r="AN23" i="16"/>
  <c r="AN22" i="16"/>
  <c r="AN21" i="16"/>
  <c r="AN20" i="16"/>
  <c r="AN19" i="16"/>
  <c r="AN18" i="16"/>
  <c r="AN17" i="16"/>
  <c r="AN16" i="16"/>
  <c r="AN15" i="16"/>
  <c r="AN14" i="16"/>
  <c r="AN13" i="16"/>
  <c r="AN12" i="16"/>
  <c r="AN11" i="16"/>
  <c r="AN10" i="16"/>
  <c r="AN9" i="16"/>
  <c r="AN8" i="16"/>
  <c r="AN7" i="16"/>
  <c r="AN6" i="16"/>
  <c r="AN5" i="16"/>
  <c r="AN4" i="16"/>
  <c r="AI143" i="16"/>
  <c r="AK103" i="16"/>
  <c r="AK102" i="16"/>
  <c r="AK91" i="16"/>
  <c r="AK90" i="16"/>
  <c r="AK89" i="16"/>
  <c r="AK88" i="16"/>
  <c r="AK87" i="16"/>
  <c r="AK86" i="16"/>
  <c r="AK85" i="16"/>
  <c r="AK84" i="16"/>
  <c r="AK83" i="16"/>
  <c r="AK82" i="16"/>
  <c r="AK81" i="16"/>
  <c r="AK80" i="16"/>
  <c r="AK79" i="16"/>
  <c r="AK77" i="16"/>
  <c r="AK76" i="16"/>
  <c r="AK75" i="16"/>
  <c r="AK74" i="16"/>
  <c r="AK72" i="16"/>
  <c r="AK71" i="16"/>
  <c r="AK70" i="16"/>
  <c r="AK69" i="16"/>
  <c r="AK68" i="16"/>
  <c r="AK67" i="16"/>
  <c r="AK66" i="16"/>
  <c r="AK65" i="16"/>
  <c r="AK64" i="16"/>
  <c r="AK63" i="16"/>
  <c r="AK62" i="16"/>
  <c r="AK61" i="16"/>
  <c r="AK60" i="16"/>
  <c r="AK59" i="16"/>
  <c r="AK58" i="16"/>
  <c r="AK57" i="16"/>
  <c r="AK56" i="16"/>
  <c r="AK55" i="16"/>
  <c r="AK54" i="16"/>
  <c r="AK53" i="16"/>
  <c r="AK52" i="16"/>
  <c r="AK51" i="16"/>
  <c r="AK50" i="16"/>
  <c r="AK49" i="16"/>
  <c r="AK48" i="16"/>
  <c r="AK47" i="16"/>
  <c r="AK46" i="16"/>
  <c r="AK45" i="16"/>
  <c r="AK44" i="16"/>
  <c r="AK43" i="16"/>
  <c r="AK42" i="16"/>
  <c r="AK41" i="16"/>
  <c r="AK40" i="16"/>
  <c r="AK39" i="16"/>
  <c r="AK38" i="16"/>
  <c r="AK37" i="16"/>
  <c r="AK36" i="16"/>
  <c r="AK35" i="16"/>
  <c r="AK34" i="16"/>
  <c r="AK33" i="16"/>
  <c r="AK32" i="16"/>
  <c r="AK31" i="16"/>
  <c r="AK30" i="16"/>
  <c r="AK29" i="16"/>
  <c r="AK28" i="16"/>
  <c r="AK27" i="16"/>
  <c r="AK26" i="16"/>
  <c r="AK25" i="16"/>
  <c r="AK24" i="16"/>
  <c r="AK23" i="16"/>
  <c r="AK22" i="16"/>
  <c r="AK21" i="16"/>
  <c r="AK20" i="16"/>
  <c r="AK19" i="16"/>
  <c r="AK18" i="16"/>
  <c r="AK17" i="16"/>
  <c r="AK16" i="16"/>
  <c r="AK15" i="16"/>
  <c r="AK14" i="16"/>
  <c r="AK13" i="16"/>
  <c r="AK12" i="16"/>
  <c r="AK11" i="16"/>
  <c r="AK10" i="16"/>
  <c r="AK9" i="16"/>
  <c r="AK8" i="16"/>
  <c r="AK7" i="16"/>
  <c r="AK6" i="16"/>
  <c r="AK5" i="16"/>
  <c r="AK4" i="16"/>
  <c r="AF143" i="16"/>
  <c r="AH103" i="16"/>
  <c r="AH91" i="16"/>
  <c r="AH90" i="16"/>
  <c r="AH89" i="16"/>
  <c r="AH88" i="16"/>
  <c r="AH87" i="16"/>
  <c r="AH86" i="16"/>
  <c r="AH85" i="16"/>
  <c r="AH84" i="16"/>
  <c r="AH83" i="16"/>
  <c r="AH82" i="16"/>
  <c r="AH81" i="16"/>
  <c r="AH80" i="16"/>
  <c r="AH79" i="16"/>
  <c r="AH77" i="16"/>
  <c r="AH76" i="16"/>
  <c r="AH75" i="16"/>
  <c r="AH74" i="16"/>
  <c r="AH72" i="16"/>
  <c r="AH71" i="16"/>
  <c r="AH70" i="16"/>
  <c r="AH69" i="16"/>
  <c r="AH68" i="16"/>
  <c r="AH67" i="16"/>
  <c r="AH66" i="16"/>
  <c r="AH65" i="16"/>
  <c r="AH64" i="16"/>
  <c r="AH63" i="16"/>
  <c r="AH62" i="16"/>
  <c r="AH61" i="16"/>
  <c r="AH60" i="16"/>
  <c r="AH59" i="16"/>
  <c r="AH58" i="16"/>
  <c r="AH57" i="16"/>
  <c r="AH56" i="16"/>
  <c r="AH55" i="16"/>
  <c r="AH54" i="16"/>
  <c r="AH53" i="16"/>
  <c r="AH52" i="16"/>
  <c r="AH51" i="16"/>
  <c r="AH50" i="16"/>
  <c r="AH49" i="16"/>
  <c r="AH48" i="16"/>
  <c r="AH47" i="16"/>
  <c r="AH46" i="16"/>
  <c r="AH45" i="16"/>
  <c r="AH44" i="16"/>
  <c r="AH43" i="16"/>
  <c r="AH42" i="16"/>
  <c r="AH41" i="16"/>
  <c r="AH40" i="16"/>
  <c r="AH39" i="16"/>
  <c r="AH38" i="16"/>
  <c r="AH37" i="16"/>
  <c r="AH36" i="16"/>
  <c r="AH35" i="16"/>
  <c r="AH34" i="16"/>
  <c r="AH33" i="16"/>
  <c r="AH32" i="16"/>
  <c r="AH31" i="16"/>
  <c r="AH30" i="16"/>
  <c r="AH29" i="16"/>
  <c r="AH28" i="16"/>
  <c r="AH27" i="16"/>
  <c r="AH26" i="16"/>
  <c r="AH25" i="16"/>
  <c r="AH24" i="16"/>
  <c r="AH23" i="16"/>
  <c r="AH22" i="16"/>
  <c r="AH21" i="16"/>
  <c r="AH20" i="16"/>
  <c r="AH19" i="16"/>
  <c r="AH18" i="16"/>
  <c r="AH17" i="16"/>
  <c r="AH16" i="16"/>
  <c r="AH15" i="16"/>
  <c r="AH14" i="16"/>
  <c r="AH13" i="16"/>
  <c r="AH12" i="16"/>
  <c r="AH11" i="16"/>
  <c r="AH10" i="16"/>
  <c r="AH9" i="16"/>
  <c r="AH8" i="16"/>
  <c r="AH7" i="16"/>
  <c r="AH6" i="16"/>
  <c r="AH5" i="16"/>
  <c r="AH4" i="16"/>
  <c r="W91" i="22"/>
  <c r="T91" i="22"/>
  <c r="Q91" i="22"/>
  <c r="N91" i="22"/>
  <c r="K91" i="22"/>
  <c r="H91" i="22"/>
  <c r="E91" i="22"/>
  <c r="C91" i="22"/>
  <c r="D93" i="22" s="1"/>
  <c r="Y90" i="22"/>
  <c r="V90" i="22"/>
  <c r="S90" i="22"/>
  <c r="P90" i="22"/>
  <c r="M90" i="22"/>
  <c r="J90" i="22"/>
  <c r="G90" i="22"/>
  <c r="Y89" i="22"/>
  <c r="V89" i="22"/>
  <c r="S89" i="22"/>
  <c r="P89" i="22"/>
  <c r="M89" i="22"/>
  <c r="J89" i="22"/>
  <c r="G89" i="22"/>
  <c r="Y88" i="22"/>
  <c r="V88" i="22"/>
  <c r="S88" i="22"/>
  <c r="P88" i="22"/>
  <c r="M88" i="22"/>
  <c r="J88" i="22"/>
  <c r="G88" i="22"/>
  <c r="Y87" i="22"/>
  <c r="V87" i="22"/>
  <c r="S87" i="22"/>
  <c r="P87" i="22"/>
  <c r="M87" i="22"/>
  <c r="J87" i="22"/>
  <c r="G87" i="22"/>
  <c r="Y86" i="22"/>
  <c r="V86" i="22"/>
  <c r="S86" i="22"/>
  <c r="P86" i="22"/>
  <c r="M86" i="22"/>
  <c r="J86" i="22"/>
  <c r="G86" i="22"/>
  <c r="Y85" i="22"/>
  <c r="V85" i="22"/>
  <c r="S85" i="22"/>
  <c r="P85" i="22"/>
  <c r="M85" i="22"/>
  <c r="J85" i="22"/>
  <c r="G85" i="22"/>
  <c r="Y84" i="22"/>
  <c r="V84" i="22"/>
  <c r="S84" i="22"/>
  <c r="P84" i="22"/>
  <c r="M84" i="22"/>
  <c r="J84" i="22"/>
  <c r="G84" i="22"/>
  <c r="Y83" i="22"/>
  <c r="V83" i="22"/>
  <c r="S83" i="22"/>
  <c r="P83" i="22"/>
  <c r="M83" i="22"/>
  <c r="J83" i="22"/>
  <c r="G83" i="22"/>
  <c r="Y82" i="22"/>
  <c r="V82" i="22"/>
  <c r="S82" i="22"/>
  <c r="P82" i="22"/>
  <c r="M82" i="22"/>
  <c r="J82" i="22"/>
  <c r="G82" i="22"/>
  <c r="Y81" i="22"/>
  <c r="V81" i="22"/>
  <c r="S81" i="22"/>
  <c r="P81" i="22"/>
  <c r="M81" i="22"/>
  <c r="J81" i="22"/>
  <c r="G81" i="22"/>
  <c r="Y80" i="22"/>
  <c r="V80" i="22"/>
  <c r="S80" i="22"/>
  <c r="P80" i="22"/>
  <c r="M80" i="22"/>
  <c r="J80" i="22"/>
  <c r="G80" i="22"/>
  <c r="Y79" i="22"/>
  <c r="V79" i="22"/>
  <c r="S79" i="22"/>
  <c r="P79" i="22"/>
  <c r="M79" i="22"/>
  <c r="J79" i="22"/>
  <c r="G79" i="22"/>
  <c r="Y78" i="22"/>
  <c r="V78" i="22"/>
  <c r="S78" i="22"/>
  <c r="P78" i="22"/>
  <c r="M78" i="22"/>
  <c r="J78" i="22"/>
  <c r="G78" i="22"/>
  <c r="Y77" i="22"/>
  <c r="V77" i="22"/>
  <c r="S77" i="22"/>
  <c r="P77" i="22"/>
  <c r="M77" i="22"/>
  <c r="J77" i="22"/>
  <c r="G77" i="22"/>
  <c r="Y76" i="22"/>
  <c r="V76" i="22"/>
  <c r="S76" i="22"/>
  <c r="P76" i="22"/>
  <c r="M76" i="22"/>
  <c r="J76" i="22"/>
  <c r="G76" i="22"/>
  <c r="Y75" i="22"/>
  <c r="V75" i="22"/>
  <c r="S75" i="22"/>
  <c r="P75" i="22"/>
  <c r="M75" i="22"/>
  <c r="J75" i="22"/>
  <c r="G75" i="22"/>
  <c r="Y74" i="22"/>
  <c r="V74" i="22"/>
  <c r="S74" i="22"/>
  <c r="P74" i="22"/>
  <c r="M74" i="22"/>
  <c r="J74" i="22"/>
  <c r="G74" i="22"/>
  <c r="Y73" i="22"/>
  <c r="V73" i="22"/>
  <c r="S73" i="22"/>
  <c r="P73" i="22"/>
  <c r="M73" i="22"/>
  <c r="J73" i="22"/>
  <c r="G73" i="22"/>
  <c r="Y72" i="22"/>
  <c r="V72" i="22"/>
  <c r="S72" i="22"/>
  <c r="P72" i="22"/>
  <c r="M72" i="22"/>
  <c r="J72" i="22"/>
  <c r="G72" i="22"/>
  <c r="Y71" i="22"/>
  <c r="V71" i="22"/>
  <c r="S71" i="22"/>
  <c r="P71" i="22"/>
  <c r="M71" i="22"/>
  <c r="J71" i="22"/>
  <c r="G71" i="22"/>
  <c r="Y70" i="22"/>
  <c r="V70" i="22"/>
  <c r="S70" i="22"/>
  <c r="P70" i="22"/>
  <c r="M70" i="22"/>
  <c r="J70" i="22"/>
  <c r="G70" i="22"/>
  <c r="Y69" i="22"/>
  <c r="V69" i="22"/>
  <c r="S69" i="22"/>
  <c r="P69" i="22"/>
  <c r="M69" i="22"/>
  <c r="J69" i="22"/>
  <c r="G69" i="22"/>
  <c r="Y68" i="22"/>
  <c r="V68" i="22"/>
  <c r="S68" i="22"/>
  <c r="P68" i="22"/>
  <c r="M68" i="22"/>
  <c r="J68" i="22"/>
  <c r="G68" i="22"/>
  <c r="Y67" i="22"/>
  <c r="V67" i="22"/>
  <c r="S67" i="22"/>
  <c r="P67" i="22"/>
  <c r="M67" i="22"/>
  <c r="J67" i="22"/>
  <c r="G67" i="22"/>
  <c r="Y66" i="22"/>
  <c r="V66" i="22"/>
  <c r="S66" i="22"/>
  <c r="P66" i="22"/>
  <c r="M66" i="22"/>
  <c r="J66" i="22"/>
  <c r="G66" i="22"/>
  <c r="Y65" i="22"/>
  <c r="V65" i="22"/>
  <c r="S65" i="22"/>
  <c r="P65" i="22"/>
  <c r="M65" i="22"/>
  <c r="J65" i="22"/>
  <c r="G65" i="22"/>
  <c r="Y64" i="22"/>
  <c r="V64" i="22"/>
  <c r="S64" i="22"/>
  <c r="P64" i="22"/>
  <c r="M64" i="22"/>
  <c r="J64" i="22"/>
  <c r="G64" i="22"/>
  <c r="Y63" i="22"/>
  <c r="V63" i="22"/>
  <c r="S63" i="22"/>
  <c r="P63" i="22"/>
  <c r="M63" i="22"/>
  <c r="J63" i="22"/>
  <c r="G63" i="22"/>
  <c r="Y62" i="22"/>
  <c r="V62" i="22"/>
  <c r="S62" i="22"/>
  <c r="P62" i="22"/>
  <c r="M62" i="22"/>
  <c r="J62" i="22"/>
  <c r="G62" i="22"/>
  <c r="Y61" i="22"/>
  <c r="V61" i="22"/>
  <c r="S61" i="22"/>
  <c r="P61" i="22"/>
  <c r="M61" i="22"/>
  <c r="J61" i="22"/>
  <c r="G61" i="22"/>
  <c r="Y60" i="22"/>
  <c r="V60" i="22"/>
  <c r="S60" i="22"/>
  <c r="P60" i="22"/>
  <c r="M60" i="22"/>
  <c r="J60" i="22"/>
  <c r="G60" i="22"/>
  <c r="Y59" i="22"/>
  <c r="V59" i="22"/>
  <c r="S59" i="22"/>
  <c r="P59" i="22"/>
  <c r="M59" i="22"/>
  <c r="J59" i="22"/>
  <c r="G59" i="22"/>
  <c r="Y58" i="22"/>
  <c r="V58" i="22"/>
  <c r="S58" i="22"/>
  <c r="P58" i="22"/>
  <c r="M58" i="22"/>
  <c r="J58" i="22"/>
  <c r="G58" i="22"/>
  <c r="Y57" i="22"/>
  <c r="V57" i="22"/>
  <c r="S57" i="22"/>
  <c r="P57" i="22"/>
  <c r="M57" i="22"/>
  <c r="J57" i="22"/>
  <c r="G57" i="22"/>
  <c r="Y56" i="22"/>
  <c r="V56" i="22"/>
  <c r="S56" i="22"/>
  <c r="P56" i="22"/>
  <c r="M56" i="22"/>
  <c r="J56" i="22"/>
  <c r="G56" i="22"/>
  <c r="Y55" i="22"/>
  <c r="V55" i="22"/>
  <c r="S55" i="22"/>
  <c r="P55" i="22"/>
  <c r="M55" i="22"/>
  <c r="J55" i="22"/>
  <c r="G55" i="22"/>
  <c r="Y54" i="22"/>
  <c r="V54" i="22"/>
  <c r="S54" i="22"/>
  <c r="P54" i="22"/>
  <c r="M54" i="22"/>
  <c r="J54" i="22"/>
  <c r="G54" i="22"/>
  <c r="Y53" i="22"/>
  <c r="V53" i="22"/>
  <c r="S53" i="22"/>
  <c r="P53" i="22"/>
  <c r="M53" i="22"/>
  <c r="J53" i="22"/>
  <c r="G53" i="22"/>
  <c r="Y52" i="22"/>
  <c r="V52" i="22"/>
  <c r="S52" i="22"/>
  <c r="P52" i="22"/>
  <c r="M52" i="22"/>
  <c r="J52" i="22"/>
  <c r="G52" i="22"/>
  <c r="Y51" i="22"/>
  <c r="V51" i="22"/>
  <c r="S51" i="22"/>
  <c r="P51" i="22"/>
  <c r="M51" i="22"/>
  <c r="J51" i="22"/>
  <c r="G51" i="22"/>
  <c r="Y50" i="22"/>
  <c r="V50" i="22"/>
  <c r="S50" i="22"/>
  <c r="P50" i="22"/>
  <c r="M50" i="22"/>
  <c r="J50" i="22"/>
  <c r="G50" i="22"/>
  <c r="Y49" i="22"/>
  <c r="V49" i="22"/>
  <c r="S49" i="22"/>
  <c r="P49" i="22"/>
  <c r="M49" i="22"/>
  <c r="J49" i="22"/>
  <c r="G49" i="22"/>
  <c r="Y48" i="22"/>
  <c r="V48" i="22"/>
  <c r="S48" i="22"/>
  <c r="P48" i="22"/>
  <c r="M48" i="22"/>
  <c r="J48" i="22"/>
  <c r="G48" i="22"/>
  <c r="Y47" i="22"/>
  <c r="V47" i="22"/>
  <c r="S47" i="22"/>
  <c r="P47" i="22"/>
  <c r="M47" i="22"/>
  <c r="J47" i="22"/>
  <c r="G47" i="22"/>
  <c r="Y46" i="22"/>
  <c r="V46" i="22"/>
  <c r="S46" i="22"/>
  <c r="P46" i="22"/>
  <c r="M46" i="22"/>
  <c r="J46" i="22"/>
  <c r="G46" i="22"/>
  <c r="Y45" i="22"/>
  <c r="V45" i="22"/>
  <c r="S45" i="22"/>
  <c r="P45" i="22"/>
  <c r="M45" i="22"/>
  <c r="J45" i="22"/>
  <c r="G45" i="22"/>
  <c r="Y44" i="22"/>
  <c r="V44" i="22"/>
  <c r="S44" i="22"/>
  <c r="P44" i="22"/>
  <c r="M44" i="22"/>
  <c r="J44" i="22"/>
  <c r="G44" i="22"/>
  <c r="Y43" i="22"/>
  <c r="V43" i="22"/>
  <c r="S43" i="22"/>
  <c r="P43" i="22"/>
  <c r="M43" i="22"/>
  <c r="J43" i="22"/>
  <c r="G43" i="22"/>
  <c r="Y42" i="22"/>
  <c r="V42" i="22"/>
  <c r="S42" i="22"/>
  <c r="P42" i="22"/>
  <c r="M42" i="22"/>
  <c r="J42" i="22"/>
  <c r="G42" i="22"/>
  <c r="Y41" i="22"/>
  <c r="V41" i="22"/>
  <c r="S41" i="22"/>
  <c r="P41" i="22"/>
  <c r="M41" i="22"/>
  <c r="J41" i="22"/>
  <c r="G41" i="22"/>
  <c r="Y40" i="22"/>
  <c r="V40" i="22"/>
  <c r="S40" i="22"/>
  <c r="P40" i="22"/>
  <c r="M40" i="22"/>
  <c r="J40" i="22"/>
  <c r="G40" i="22"/>
  <c r="Y39" i="22"/>
  <c r="V39" i="22"/>
  <c r="S39" i="22"/>
  <c r="P39" i="22"/>
  <c r="M39" i="22"/>
  <c r="J39" i="22"/>
  <c r="G39" i="22"/>
  <c r="Y38" i="22"/>
  <c r="V38" i="22"/>
  <c r="S38" i="22"/>
  <c r="P38" i="22"/>
  <c r="M38" i="22"/>
  <c r="J38" i="22"/>
  <c r="G38" i="22"/>
  <c r="Y37" i="22"/>
  <c r="V37" i="22"/>
  <c r="S37" i="22"/>
  <c r="P37" i="22"/>
  <c r="M37" i="22"/>
  <c r="J37" i="22"/>
  <c r="G37" i="22"/>
  <c r="Y36" i="22"/>
  <c r="V36" i="22"/>
  <c r="S36" i="22"/>
  <c r="P36" i="22"/>
  <c r="M36" i="22"/>
  <c r="J36" i="22"/>
  <c r="G36" i="22"/>
  <c r="Y35" i="22"/>
  <c r="V35" i="22"/>
  <c r="S35" i="22"/>
  <c r="P35" i="22"/>
  <c r="M35" i="22"/>
  <c r="J35" i="22"/>
  <c r="G35" i="22"/>
  <c r="Y34" i="22"/>
  <c r="V34" i="22"/>
  <c r="S34" i="22"/>
  <c r="P34" i="22"/>
  <c r="M34" i="22"/>
  <c r="J34" i="22"/>
  <c r="G34" i="22"/>
  <c r="Y33" i="22"/>
  <c r="V33" i="22"/>
  <c r="S33" i="22"/>
  <c r="P33" i="22"/>
  <c r="M33" i="22"/>
  <c r="J33" i="22"/>
  <c r="G33" i="22"/>
  <c r="Y32" i="22"/>
  <c r="V32" i="22"/>
  <c r="S32" i="22"/>
  <c r="P32" i="22"/>
  <c r="M32" i="22"/>
  <c r="J32" i="22"/>
  <c r="G32" i="22"/>
  <c r="Y31" i="22"/>
  <c r="V31" i="22"/>
  <c r="S31" i="22"/>
  <c r="P31" i="22"/>
  <c r="M31" i="22"/>
  <c r="J31" i="22"/>
  <c r="G31" i="22"/>
  <c r="Y30" i="22"/>
  <c r="V30" i="22"/>
  <c r="S30" i="22"/>
  <c r="P30" i="22"/>
  <c r="M30" i="22"/>
  <c r="J30" i="22"/>
  <c r="G30" i="22"/>
  <c r="Y29" i="22"/>
  <c r="V29" i="22"/>
  <c r="S29" i="22"/>
  <c r="P29" i="22"/>
  <c r="M29" i="22"/>
  <c r="J29" i="22"/>
  <c r="G29" i="22"/>
  <c r="Y28" i="22"/>
  <c r="V28" i="22"/>
  <c r="S28" i="22"/>
  <c r="P28" i="22"/>
  <c r="M28" i="22"/>
  <c r="J28" i="22"/>
  <c r="G28" i="22"/>
  <c r="Y27" i="22"/>
  <c r="V27" i="22"/>
  <c r="S27" i="22"/>
  <c r="P27" i="22"/>
  <c r="M27" i="22"/>
  <c r="J27" i="22"/>
  <c r="G27" i="22"/>
  <c r="Y26" i="22"/>
  <c r="V26" i="22"/>
  <c r="S26" i="22"/>
  <c r="P26" i="22"/>
  <c r="M26" i="22"/>
  <c r="J26" i="22"/>
  <c r="G26" i="22"/>
  <c r="Y25" i="22"/>
  <c r="V25" i="22"/>
  <c r="S25" i="22"/>
  <c r="P25" i="22"/>
  <c r="M25" i="22"/>
  <c r="J25" i="22"/>
  <c r="G25" i="22"/>
  <c r="Y24" i="22"/>
  <c r="V24" i="22"/>
  <c r="S24" i="22"/>
  <c r="P24" i="22"/>
  <c r="M24" i="22"/>
  <c r="J24" i="22"/>
  <c r="G24" i="22"/>
  <c r="Y23" i="22"/>
  <c r="V23" i="22"/>
  <c r="S23" i="22"/>
  <c r="P23" i="22"/>
  <c r="M23" i="22"/>
  <c r="J23" i="22"/>
  <c r="G23" i="22"/>
  <c r="Y22" i="22"/>
  <c r="V22" i="22"/>
  <c r="S22" i="22"/>
  <c r="P22" i="22"/>
  <c r="M22" i="22"/>
  <c r="J22" i="22"/>
  <c r="G22" i="22"/>
  <c r="Y21" i="22"/>
  <c r="V21" i="22"/>
  <c r="S21" i="22"/>
  <c r="P21" i="22"/>
  <c r="M21" i="22"/>
  <c r="J21" i="22"/>
  <c r="G21" i="22"/>
  <c r="Y20" i="22"/>
  <c r="V20" i="22"/>
  <c r="S20" i="22"/>
  <c r="P20" i="22"/>
  <c r="M20" i="22"/>
  <c r="J20" i="22"/>
  <c r="G20" i="22"/>
  <c r="Y19" i="22"/>
  <c r="V19" i="22"/>
  <c r="S19" i="22"/>
  <c r="P19" i="22"/>
  <c r="M19" i="22"/>
  <c r="J19" i="22"/>
  <c r="G19" i="22"/>
  <c r="Y18" i="22"/>
  <c r="V18" i="22"/>
  <c r="S18" i="22"/>
  <c r="P18" i="22"/>
  <c r="M18" i="22"/>
  <c r="J18" i="22"/>
  <c r="G18" i="22"/>
  <c r="Y17" i="22"/>
  <c r="V17" i="22"/>
  <c r="S17" i="22"/>
  <c r="P17" i="22"/>
  <c r="M17" i="22"/>
  <c r="J17" i="22"/>
  <c r="G17" i="22"/>
  <c r="Y16" i="22"/>
  <c r="V16" i="22"/>
  <c r="S16" i="22"/>
  <c r="P16" i="22"/>
  <c r="M16" i="22"/>
  <c r="J16" i="22"/>
  <c r="G16" i="22"/>
  <c r="Y15" i="22"/>
  <c r="V15" i="22"/>
  <c r="S15" i="22"/>
  <c r="P15" i="22"/>
  <c r="M15" i="22"/>
  <c r="J15" i="22"/>
  <c r="G15" i="22"/>
  <c r="Y14" i="22"/>
  <c r="V14" i="22"/>
  <c r="S14" i="22"/>
  <c r="P14" i="22"/>
  <c r="M14" i="22"/>
  <c r="J14" i="22"/>
  <c r="G14" i="22"/>
  <c r="Y13" i="22"/>
  <c r="V13" i="22"/>
  <c r="S13" i="22"/>
  <c r="P13" i="22"/>
  <c r="M13" i="22"/>
  <c r="J13" i="22"/>
  <c r="G13" i="22"/>
  <c r="Y12" i="22"/>
  <c r="V12" i="22"/>
  <c r="S12" i="22"/>
  <c r="P12" i="22"/>
  <c r="M12" i="22"/>
  <c r="J12" i="22"/>
  <c r="G12" i="22"/>
  <c r="Y11" i="22"/>
  <c r="V11" i="22"/>
  <c r="S11" i="22"/>
  <c r="P11" i="22"/>
  <c r="M11" i="22"/>
  <c r="J11" i="22"/>
  <c r="G11" i="22"/>
  <c r="Y10" i="22"/>
  <c r="V10" i="22"/>
  <c r="S10" i="22"/>
  <c r="P10" i="22"/>
  <c r="M10" i="22"/>
  <c r="J10" i="22"/>
  <c r="G10" i="22"/>
  <c r="Y9" i="22"/>
  <c r="V9" i="22"/>
  <c r="S9" i="22"/>
  <c r="P9" i="22"/>
  <c r="M9" i="22"/>
  <c r="J9" i="22"/>
  <c r="G9" i="22"/>
  <c r="Y8" i="22"/>
  <c r="V8" i="22"/>
  <c r="S8" i="22"/>
  <c r="P8" i="22"/>
  <c r="M8" i="22"/>
  <c r="J8" i="22"/>
  <c r="G8" i="22"/>
  <c r="Y7" i="22"/>
  <c r="V7" i="22"/>
  <c r="S7" i="22"/>
  <c r="P7" i="22"/>
  <c r="M7" i="22"/>
  <c r="J7" i="22"/>
  <c r="G7" i="22"/>
  <c r="G91" i="22" s="1"/>
  <c r="Y6" i="22"/>
  <c r="V6" i="22"/>
  <c r="S6" i="22"/>
  <c r="P6" i="22"/>
  <c r="M6" i="22"/>
  <c r="J6" i="22"/>
  <c r="Y5" i="22"/>
  <c r="V5" i="22"/>
  <c r="V91" i="22" s="1"/>
  <c r="S5" i="22"/>
  <c r="S91" i="22" s="1"/>
  <c r="P5" i="22"/>
  <c r="M5" i="22"/>
  <c r="M91" i="22" s="1"/>
  <c r="J5" i="22"/>
  <c r="J91" i="22" s="1"/>
  <c r="Y4" i="22"/>
  <c r="Y91" i="22" s="1"/>
  <c r="V58" i="21"/>
  <c r="T58" i="21"/>
  <c r="S58" i="21"/>
  <c r="Q58" i="21"/>
  <c r="P58" i="21"/>
  <c r="N58" i="21"/>
  <c r="M58" i="21"/>
  <c r="H58" i="21"/>
  <c r="E58" i="21"/>
  <c r="H60" i="21" s="1"/>
  <c r="J57" i="21"/>
  <c r="G57" i="21"/>
  <c r="C57" i="21"/>
  <c r="C58" i="21" s="1"/>
  <c r="D60" i="21" s="1"/>
  <c r="J56" i="21"/>
  <c r="G56" i="21"/>
  <c r="J55" i="21"/>
  <c r="G55" i="21"/>
  <c r="J54" i="21"/>
  <c r="G54" i="21"/>
  <c r="J53" i="21"/>
  <c r="G53" i="21"/>
  <c r="J52" i="21"/>
  <c r="G52" i="21"/>
  <c r="J51" i="21"/>
  <c r="G51" i="21"/>
  <c r="J50" i="21"/>
  <c r="G50" i="21"/>
  <c r="J49" i="21"/>
  <c r="G49" i="21"/>
  <c r="J48" i="21"/>
  <c r="G48" i="21"/>
  <c r="J47" i="21"/>
  <c r="G47" i="21"/>
  <c r="J46" i="21"/>
  <c r="G46" i="21"/>
  <c r="J45" i="21"/>
  <c r="G45" i="21"/>
  <c r="J44" i="21"/>
  <c r="G44" i="21"/>
  <c r="J43" i="21"/>
  <c r="G43" i="21"/>
  <c r="J42" i="21"/>
  <c r="J41" i="21"/>
  <c r="G41" i="21"/>
  <c r="J40" i="21"/>
  <c r="G40" i="21"/>
  <c r="J39" i="21"/>
  <c r="G39" i="21"/>
  <c r="J38" i="21"/>
  <c r="G38" i="21"/>
  <c r="J37" i="21"/>
  <c r="G37" i="21"/>
  <c r="J36" i="21"/>
  <c r="G36" i="21"/>
  <c r="J35" i="21"/>
  <c r="G35" i="21"/>
  <c r="J34" i="21"/>
  <c r="G34" i="21"/>
  <c r="J33" i="21"/>
  <c r="G32" i="21"/>
  <c r="J31" i="21"/>
  <c r="G31" i="21"/>
  <c r="J30" i="21"/>
  <c r="G30" i="21"/>
  <c r="J29" i="21"/>
  <c r="G29" i="21"/>
  <c r="J28" i="21"/>
  <c r="G28" i="21"/>
  <c r="J27" i="21"/>
  <c r="G27" i="21"/>
  <c r="J26" i="21"/>
  <c r="G26" i="21"/>
  <c r="J25" i="21"/>
  <c r="G25" i="21"/>
  <c r="J24" i="21"/>
  <c r="G24" i="21"/>
  <c r="J23" i="21"/>
  <c r="G23" i="21"/>
  <c r="J22" i="21"/>
  <c r="G22" i="21"/>
  <c r="J21" i="21"/>
  <c r="G21" i="21"/>
  <c r="J20" i="21"/>
  <c r="G20" i="21"/>
  <c r="J19" i="21"/>
  <c r="G19" i="21"/>
  <c r="J18" i="21"/>
  <c r="G18" i="21"/>
  <c r="J17" i="21"/>
  <c r="G17" i="21"/>
  <c r="J16" i="21"/>
  <c r="G16" i="21"/>
  <c r="J15" i="21"/>
  <c r="G15" i="21"/>
  <c r="J14" i="21"/>
  <c r="G14" i="21"/>
  <c r="J13" i="21"/>
  <c r="G13" i="21"/>
  <c r="J12" i="21"/>
  <c r="G12" i="21"/>
  <c r="J11" i="21"/>
  <c r="G11" i="21"/>
  <c r="J10" i="21"/>
  <c r="G10" i="21"/>
  <c r="J9" i="21"/>
  <c r="G9" i="21"/>
  <c r="J8" i="21"/>
  <c r="G8" i="21"/>
  <c r="J7" i="21"/>
  <c r="G7" i="21"/>
  <c r="J6" i="21"/>
  <c r="G6" i="21"/>
  <c r="J5" i="21"/>
  <c r="G5" i="21"/>
  <c r="J4" i="21"/>
  <c r="G4" i="21"/>
  <c r="AH11" i="20"/>
  <c r="AD11" i="20"/>
  <c r="Z11" i="20"/>
  <c r="V11" i="20"/>
  <c r="R11" i="20"/>
  <c r="N11" i="20"/>
  <c r="J11" i="20"/>
  <c r="F11" i="20"/>
  <c r="C11" i="20"/>
  <c r="C13" i="20" s="1"/>
  <c r="AJ10" i="20"/>
  <c r="AF10" i="20"/>
  <c r="AB10" i="20"/>
  <c r="X10" i="20"/>
  <c r="T10" i="20"/>
  <c r="P10" i="20"/>
  <c r="L10" i="20"/>
  <c r="H10" i="20"/>
  <c r="AJ9" i="20"/>
  <c r="AF9" i="20"/>
  <c r="AB9" i="20"/>
  <c r="X9" i="20"/>
  <c r="T9" i="20"/>
  <c r="P9" i="20"/>
  <c r="L9" i="20"/>
  <c r="H9" i="20"/>
  <c r="AJ8" i="20"/>
  <c r="AF8" i="20"/>
  <c r="AB8" i="20"/>
  <c r="X8" i="20"/>
  <c r="T8" i="20"/>
  <c r="P8" i="20"/>
  <c r="L8" i="20"/>
  <c r="H8" i="20"/>
  <c r="AJ7" i="20"/>
  <c r="AF7" i="20"/>
  <c r="AB7" i="20"/>
  <c r="X7" i="20"/>
  <c r="T7" i="20"/>
  <c r="P7" i="20"/>
  <c r="L7" i="20"/>
  <c r="H7" i="20"/>
  <c r="AJ6" i="20"/>
  <c r="AF6" i="20"/>
  <c r="AB6" i="20"/>
  <c r="X6" i="20"/>
  <c r="T6" i="20"/>
  <c r="P6" i="20"/>
  <c r="L6" i="20"/>
  <c r="H6" i="20"/>
  <c r="AJ5" i="20"/>
  <c r="AJ11" i="20" s="1"/>
  <c r="AF5" i="20"/>
  <c r="AF11" i="20" s="1"/>
  <c r="AB5" i="20"/>
  <c r="AB11" i="20" s="1"/>
  <c r="X5" i="20"/>
  <c r="X11" i="20" s="1"/>
  <c r="T5" i="20"/>
  <c r="T11" i="20" s="1"/>
  <c r="P5" i="20"/>
  <c r="P11" i="20" s="1"/>
  <c r="L5" i="20"/>
  <c r="L11" i="20" s="1"/>
  <c r="H5" i="20"/>
  <c r="H11" i="20" s="1"/>
  <c r="C84" i="4"/>
  <c r="C86" i="4" s="1"/>
  <c r="AN74" i="4"/>
  <c r="AJ74" i="4"/>
  <c r="AF74" i="4"/>
  <c r="AB74" i="4"/>
  <c r="X74" i="4"/>
  <c r="T74" i="4"/>
  <c r="AN73" i="4"/>
  <c r="AJ73" i="4"/>
  <c r="AF73" i="4"/>
  <c r="AB73" i="4"/>
  <c r="X73" i="4"/>
  <c r="T73" i="4"/>
  <c r="H73" i="4"/>
  <c r="AN72" i="4"/>
  <c r="AJ72" i="4"/>
  <c r="AF72" i="4"/>
  <c r="AB72" i="4"/>
  <c r="X72" i="4"/>
  <c r="T72" i="4"/>
  <c r="P72" i="4"/>
  <c r="L72" i="4"/>
  <c r="H72" i="4"/>
  <c r="AN71" i="4"/>
  <c r="AJ71" i="4"/>
  <c r="AF71" i="4"/>
  <c r="AB71" i="4"/>
  <c r="X71" i="4"/>
  <c r="T71" i="4"/>
  <c r="P71" i="4"/>
  <c r="L71" i="4"/>
  <c r="H71" i="4"/>
  <c r="AN70" i="4"/>
  <c r="AJ70" i="4"/>
  <c r="AF70" i="4"/>
  <c r="AB70" i="4"/>
  <c r="X70" i="4"/>
  <c r="T70" i="4"/>
  <c r="P70" i="4"/>
  <c r="L70" i="4"/>
  <c r="H70" i="4"/>
  <c r="AN69" i="4"/>
  <c r="AJ69" i="4"/>
  <c r="AF69" i="4"/>
  <c r="AB69" i="4"/>
  <c r="X69" i="4"/>
  <c r="T69" i="4"/>
  <c r="P69" i="4"/>
  <c r="L69" i="4"/>
  <c r="H69" i="4"/>
  <c r="AN68" i="4"/>
  <c r="AJ68" i="4"/>
  <c r="AF68" i="4"/>
  <c r="AB68" i="4"/>
  <c r="X68" i="4"/>
  <c r="T68" i="4"/>
  <c r="P68" i="4"/>
  <c r="L68" i="4"/>
  <c r="H68" i="4"/>
  <c r="AN67" i="4"/>
  <c r="AJ67" i="4"/>
  <c r="AF67" i="4"/>
  <c r="AB67" i="4"/>
  <c r="X67" i="4"/>
  <c r="T67" i="4"/>
  <c r="P67" i="4"/>
  <c r="L67" i="4"/>
  <c r="H67" i="4"/>
  <c r="AN66" i="4"/>
  <c r="AJ66" i="4"/>
  <c r="AF66" i="4"/>
  <c r="AB66" i="4"/>
  <c r="X66" i="4"/>
  <c r="T66" i="4"/>
  <c r="P66" i="4"/>
  <c r="L66" i="4"/>
  <c r="H66" i="4"/>
  <c r="AN65" i="4"/>
  <c r="AJ65" i="4"/>
  <c r="AF65" i="4"/>
  <c r="AB65" i="4"/>
  <c r="X65" i="4"/>
  <c r="T65" i="4"/>
  <c r="P65" i="4"/>
  <c r="L65" i="4"/>
  <c r="H65" i="4"/>
  <c r="AN64" i="4"/>
  <c r="AJ64" i="4"/>
  <c r="AF64" i="4"/>
  <c r="AB64" i="4"/>
  <c r="X64" i="4"/>
  <c r="T64" i="4"/>
  <c r="P64" i="4"/>
  <c r="L64" i="4"/>
  <c r="H64" i="4"/>
  <c r="AN63" i="4"/>
  <c r="AJ63" i="4"/>
  <c r="AF63" i="4"/>
  <c r="AB63" i="4"/>
  <c r="X63" i="4"/>
  <c r="T63" i="4"/>
  <c r="P63" i="4"/>
  <c r="L63" i="4"/>
  <c r="H63" i="4"/>
  <c r="AN62" i="4"/>
  <c r="AJ62" i="4"/>
  <c r="AF62" i="4"/>
  <c r="AB62" i="4"/>
  <c r="X62" i="4"/>
  <c r="T62" i="4"/>
  <c r="P62" i="4"/>
  <c r="L62" i="4"/>
  <c r="H62" i="4"/>
  <c r="AN61" i="4"/>
  <c r="AJ61" i="4"/>
  <c r="AF61" i="4"/>
  <c r="AB61" i="4"/>
  <c r="X61" i="4"/>
  <c r="T61" i="4"/>
  <c r="P61" i="4"/>
  <c r="L61" i="4"/>
  <c r="H61" i="4"/>
  <c r="AN60" i="4"/>
  <c r="AJ60" i="4"/>
  <c r="AF60" i="4"/>
  <c r="AB60" i="4"/>
  <c r="X60" i="4"/>
  <c r="T60" i="4"/>
  <c r="P60" i="4"/>
  <c r="L60" i="4"/>
  <c r="H60" i="4"/>
  <c r="AN59" i="4"/>
  <c r="AJ59" i="4"/>
  <c r="AF59" i="4"/>
  <c r="AB59" i="4"/>
  <c r="X59" i="4"/>
  <c r="T59" i="4"/>
  <c r="P59" i="4"/>
  <c r="L59" i="4"/>
  <c r="H59" i="4"/>
  <c r="AN58" i="4"/>
  <c r="AJ58" i="4"/>
  <c r="AF58" i="4"/>
  <c r="AB58" i="4"/>
  <c r="X58" i="4"/>
  <c r="T58" i="4"/>
  <c r="P58" i="4"/>
  <c r="L58" i="4"/>
  <c r="H58" i="4"/>
  <c r="AN57" i="4"/>
  <c r="AJ57" i="4"/>
  <c r="AF57" i="4"/>
  <c r="AB57" i="4"/>
  <c r="X57" i="4"/>
  <c r="T57" i="4"/>
  <c r="P57" i="4"/>
  <c r="L57" i="4"/>
  <c r="H57" i="4"/>
  <c r="AN56" i="4"/>
  <c r="AJ56" i="4"/>
  <c r="AF56" i="4"/>
  <c r="AB56" i="4"/>
  <c r="X56" i="4"/>
  <c r="T56" i="4"/>
  <c r="P56" i="4"/>
  <c r="L56" i="4"/>
  <c r="H56" i="4"/>
  <c r="AN55" i="4"/>
  <c r="AJ55" i="4"/>
  <c r="AF55" i="4"/>
  <c r="AB55" i="4"/>
  <c r="X55" i="4"/>
  <c r="T55" i="4"/>
  <c r="P55" i="4"/>
  <c r="L55" i="4"/>
  <c r="H55" i="4"/>
  <c r="AN54" i="4"/>
  <c r="AJ54" i="4"/>
  <c r="AF54" i="4"/>
  <c r="AB54" i="4"/>
  <c r="X54" i="4"/>
  <c r="T54" i="4"/>
  <c r="P54" i="4"/>
  <c r="L54" i="4"/>
  <c r="H54" i="4"/>
  <c r="AN53" i="4"/>
  <c r="AJ53" i="4"/>
  <c r="AF53" i="4"/>
  <c r="AB53" i="4"/>
  <c r="X53" i="4"/>
  <c r="T53" i="4"/>
  <c r="P53" i="4"/>
  <c r="L53" i="4"/>
  <c r="H53" i="4"/>
  <c r="AN52" i="4"/>
  <c r="AJ52" i="4"/>
  <c r="AF52" i="4"/>
  <c r="AB52" i="4"/>
  <c r="X52" i="4"/>
  <c r="T52" i="4"/>
  <c r="P52" i="4"/>
  <c r="L52" i="4"/>
  <c r="H52" i="4"/>
  <c r="AN51" i="4"/>
  <c r="AJ51" i="4"/>
  <c r="AF51" i="4"/>
  <c r="AB51" i="4"/>
  <c r="X51" i="4"/>
  <c r="T51" i="4"/>
  <c r="P51" i="4"/>
  <c r="L51" i="4"/>
  <c r="H51" i="4"/>
  <c r="AN50" i="4"/>
  <c r="AJ50" i="4"/>
  <c r="AF50" i="4"/>
  <c r="AB50" i="4"/>
  <c r="X50" i="4"/>
  <c r="T50" i="4"/>
  <c r="P50" i="4"/>
  <c r="L50" i="4"/>
  <c r="H50" i="4"/>
  <c r="AN49" i="4"/>
  <c r="AJ49" i="4"/>
  <c r="AF49" i="4"/>
  <c r="AB49" i="4"/>
  <c r="X49" i="4"/>
  <c r="T49" i="4"/>
  <c r="P49" i="4"/>
  <c r="L49" i="4"/>
  <c r="H49" i="4"/>
  <c r="AN48" i="4"/>
  <c r="AJ48" i="4"/>
  <c r="AF48" i="4"/>
  <c r="AB48" i="4"/>
  <c r="X48" i="4"/>
  <c r="T48" i="4"/>
  <c r="P48" i="4"/>
  <c r="L48" i="4"/>
  <c r="H48" i="4"/>
  <c r="AN47" i="4"/>
  <c r="AJ47" i="4"/>
  <c r="AF47" i="4"/>
  <c r="AB47" i="4"/>
  <c r="X47" i="4"/>
  <c r="T47" i="4"/>
  <c r="P47" i="4"/>
  <c r="L47" i="4"/>
  <c r="H47" i="4"/>
  <c r="AN46" i="4"/>
  <c r="AJ46" i="4"/>
  <c r="AF46" i="4"/>
  <c r="AB46" i="4"/>
  <c r="X46" i="4"/>
  <c r="T46" i="4"/>
  <c r="P46" i="4"/>
  <c r="L46" i="4"/>
  <c r="H46" i="4"/>
  <c r="AN45" i="4"/>
  <c r="AJ45" i="4"/>
  <c r="AF45" i="4"/>
  <c r="AB45" i="4"/>
  <c r="X45" i="4"/>
  <c r="T45" i="4"/>
  <c r="P45" i="4"/>
  <c r="L45" i="4"/>
  <c r="H45" i="4"/>
  <c r="AN44" i="4"/>
  <c r="AJ44" i="4"/>
  <c r="AF44" i="4"/>
  <c r="AB44" i="4"/>
  <c r="X44" i="4"/>
  <c r="T44" i="4"/>
  <c r="P44" i="4"/>
  <c r="L44" i="4"/>
  <c r="H44" i="4"/>
  <c r="AN43" i="4"/>
  <c r="AJ43" i="4"/>
  <c r="AF43" i="4"/>
  <c r="AB43" i="4"/>
  <c r="X43" i="4"/>
  <c r="T43" i="4"/>
  <c r="P43" i="4"/>
  <c r="L43" i="4"/>
  <c r="H43" i="4"/>
  <c r="AN42" i="4"/>
  <c r="AJ42" i="4"/>
  <c r="AF42" i="4"/>
  <c r="AB42" i="4"/>
  <c r="X42" i="4"/>
  <c r="T42" i="4"/>
  <c r="P42" i="4"/>
  <c r="L42" i="4"/>
  <c r="H42" i="4"/>
  <c r="AN41" i="4"/>
  <c r="AJ41" i="4"/>
  <c r="AF41" i="4"/>
  <c r="AB41" i="4"/>
  <c r="X41" i="4"/>
  <c r="T41" i="4"/>
  <c r="P41" i="4"/>
  <c r="L41" i="4"/>
  <c r="H41" i="4"/>
  <c r="AN40" i="4"/>
  <c r="AJ40" i="4"/>
  <c r="AF40" i="4"/>
  <c r="AB40" i="4"/>
  <c r="X40" i="4"/>
  <c r="T40" i="4"/>
  <c r="P40" i="4"/>
  <c r="L40" i="4"/>
  <c r="H40" i="4"/>
  <c r="AN39" i="4"/>
  <c r="AJ39" i="4"/>
  <c r="AF39" i="4"/>
  <c r="AB39" i="4"/>
  <c r="X39" i="4"/>
  <c r="T39" i="4"/>
  <c r="P39" i="4"/>
  <c r="L39" i="4"/>
  <c r="H39" i="4"/>
  <c r="AN38" i="4"/>
  <c r="AJ38" i="4"/>
  <c r="AF38" i="4"/>
  <c r="AB38" i="4"/>
  <c r="X38" i="4"/>
  <c r="T38" i="4"/>
  <c r="P38" i="4"/>
  <c r="L38" i="4"/>
  <c r="H38" i="4"/>
  <c r="AN37" i="4"/>
  <c r="AJ37" i="4"/>
  <c r="AF37" i="4"/>
  <c r="AB37" i="4"/>
  <c r="X37" i="4"/>
  <c r="T37" i="4"/>
  <c r="P37" i="4"/>
  <c r="L37" i="4"/>
  <c r="H37" i="4"/>
  <c r="AN36" i="4"/>
  <c r="AJ36" i="4"/>
  <c r="AF36" i="4"/>
  <c r="AB36" i="4"/>
  <c r="X36" i="4"/>
  <c r="T36" i="4"/>
  <c r="P36" i="4"/>
  <c r="L36" i="4"/>
  <c r="H36" i="4"/>
  <c r="AN35" i="4"/>
  <c r="AJ35" i="4"/>
  <c r="AF35" i="4"/>
  <c r="AB35" i="4"/>
  <c r="X35" i="4"/>
  <c r="T35" i="4"/>
  <c r="P35" i="4"/>
  <c r="L35" i="4"/>
  <c r="H35" i="4"/>
  <c r="AN34" i="4"/>
  <c r="AJ34" i="4"/>
  <c r="AF34" i="4"/>
  <c r="AB34" i="4"/>
  <c r="X34" i="4"/>
  <c r="T34" i="4"/>
  <c r="P34" i="4"/>
  <c r="L34" i="4"/>
  <c r="H34" i="4"/>
  <c r="AN33" i="4"/>
  <c r="AJ33" i="4"/>
  <c r="AF33" i="4"/>
  <c r="AB33" i="4"/>
  <c r="X33" i="4"/>
  <c r="T33" i="4"/>
  <c r="P33" i="4"/>
  <c r="L33" i="4"/>
  <c r="H33" i="4"/>
  <c r="AN32" i="4"/>
  <c r="AJ32" i="4"/>
  <c r="AF32" i="4"/>
  <c r="AB32" i="4"/>
  <c r="X32" i="4"/>
  <c r="T32" i="4"/>
  <c r="P32" i="4"/>
  <c r="L32" i="4"/>
  <c r="H32" i="4"/>
  <c r="AN31" i="4"/>
  <c r="AJ31" i="4"/>
  <c r="AF31" i="4"/>
  <c r="AB31" i="4"/>
  <c r="X31" i="4"/>
  <c r="T31" i="4"/>
  <c r="P31" i="4"/>
  <c r="L31" i="4"/>
  <c r="H31" i="4"/>
  <c r="AN30" i="4"/>
  <c r="AJ30" i="4"/>
  <c r="AF30" i="4"/>
  <c r="AB30" i="4"/>
  <c r="X30" i="4"/>
  <c r="T30" i="4"/>
  <c r="P30" i="4"/>
  <c r="L30" i="4"/>
  <c r="H30" i="4"/>
  <c r="AN29" i="4"/>
  <c r="AJ29" i="4"/>
  <c r="AF29" i="4"/>
  <c r="AB29" i="4"/>
  <c r="X29" i="4"/>
  <c r="T29" i="4"/>
  <c r="P29" i="4"/>
  <c r="L29" i="4"/>
  <c r="AN28" i="4"/>
  <c r="AJ28" i="4"/>
  <c r="AF28" i="4"/>
  <c r="AB28" i="4"/>
  <c r="X28" i="4"/>
  <c r="T28" i="4"/>
  <c r="P28" i="4"/>
  <c r="L28" i="4"/>
  <c r="H28" i="4"/>
  <c r="AN27" i="4"/>
  <c r="AJ27" i="4"/>
  <c r="AF27" i="4"/>
  <c r="AB27" i="4"/>
  <c r="X27" i="4"/>
  <c r="T27" i="4"/>
  <c r="P27" i="4"/>
  <c r="L27" i="4"/>
  <c r="H27" i="4"/>
  <c r="AN26" i="4"/>
  <c r="AJ26" i="4"/>
  <c r="AF26" i="4"/>
  <c r="AB26" i="4"/>
  <c r="X26" i="4"/>
  <c r="T26" i="4"/>
  <c r="P26" i="4"/>
  <c r="L26" i="4"/>
  <c r="H26" i="4"/>
  <c r="AN25" i="4"/>
  <c r="AJ25" i="4"/>
  <c r="AF25" i="4"/>
  <c r="AB25" i="4"/>
  <c r="X25" i="4"/>
  <c r="T25" i="4"/>
  <c r="P25" i="4"/>
  <c r="L25" i="4"/>
  <c r="H25" i="4"/>
  <c r="AN24" i="4"/>
  <c r="AJ24" i="4"/>
  <c r="AF24" i="4"/>
  <c r="AB24" i="4"/>
  <c r="X24" i="4"/>
  <c r="T24" i="4"/>
  <c r="P24" i="4"/>
  <c r="L24" i="4"/>
  <c r="H24" i="4"/>
  <c r="AN23" i="4"/>
  <c r="AJ23" i="4"/>
  <c r="AF23" i="4"/>
  <c r="AB23" i="4"/>
  <c r="X23" i="4"/>
  <c r="T23" i="4"/>
  <c r="P23" i="4"/>
  <c r="L23" i="4"/>
  <c r="H23" i="4"/>
  <c r="AN22" i="4"/>
  <c r="AJ22" i="4"/>
  <c r="AF22" i="4"/>
  <c r="AB22" i="4"/>
  <c r="X22" i="4"/>
  <c r="T22" i="4"/>
  <c r="P22" i="4"/>
  <c r="L22" i="4"/>
  <c r="H22" i="4"/>
  <c r="AN21" i="4"/>
  <c r="AJ21" i="4"/>
  <c r="AF21" i="4"/>
  <c r="AB21" i="4"/>
  <c r="X21" i="4"/>
  <c r="T21" i="4"/>
  <c r="P21" i="4"/>
  <c r="L21" i="4"/>
  <c r="H21" i="4"/>
  <c r="AN20" i="4"/>
  <c r="AJ20" i="4"/>
  <c r="AF20" i="4"/>
  <c r="AB20" i="4"/>
  <c r="X20" i="4"/>
  <c r="T20" i="4"/>
  <c r="P20" i="4"/>
  <c r="L20" i="4"/>
  <c r="H20" i="4"/>
  <c r="AN19" i="4"/>
  <c r="AJ19" i="4"/>
  <c r="AF19" i="4"/>
  <c r="AB19" i="4"/>
  <c r="X19" i="4"/>
  <c r="T19" i="4"/>
  <c r="P19" i="4"/>
  <c r="L19" i="4"/>
  <c r="H19" i="4"/>
  <c r="AN18" i="4"/>
  <c r="AJ18" i="4"/>
  <c r="AF18" i="4"/>
  <c r="AB18" i="4"/>
  <c r="X18" i="4"/>
  <c r="T18" i="4"/>
  <c r="P18" i="4"/>
  <c r="L18" i="4"/>
  <c r="H18" i="4"/>
  <c r="AN17" i="4"/>
  <c r="AJ17" i="4"/>
  <c r="AF17" i="4"/>
  <c r="AB17" i="4"/>
  <c r="X17" i="4"/>
  <c r="T17" i="4"/>
  <c r="P17" i="4"/>
  <c r="L17" i="4"/>
  <c r="H17" i="4"/>
  <c r="AN16" i="4"/>
  <c r="AJ16" i="4"/>
  <c r="AF16" i="4"/>
  <c r="AB16" i="4"/>
  <c r="X16" i="4"/>
  <c r="T16" i="4"/>
  <c r="P16" i="4"/>
  <c r="L16" i="4"/>
  <c r="H16" i="4"/>
  <c r="AN15" i="4"/>
  <c r="AJ15" i="4"/>
  <c r="AF15" i="4"/>
  <c r="AB15" i="4"/>
  <c r="X15" i="4"/>
  <c r="T15" i="4"/>
  <c r="P15" i="4"/>
  <c r="L15" i="4"/>
  <c r="H15" i="4"/>
  <c r="AN14" i="4"/>
  <c r="AJ14" i="4"/>
  <c r="AF14" i="4"/>
  <c r="AB14" i="4"/>
  <c r="X14" i="4"/>
  <c r="T14" i="4"/>
  <c r="P14" i="4"/>
  <c r="L14" i="4"/>
  <c r="H14" i="4"/>
  <c r="AN13" i="4"/>
  <c r="AJ13" i="4"/>
  <c r="AF13" i="4"/>
  <c r="AB13" i="4"/>
  <c r="X13" i="4"/>
  <c r="T13" i="4"/>
  <c r="P13" i="4"/>
  <c r="L13" i="4"/>
  <c r="H13" i="4"/>
  <c r="AN12" i="4"/>
  <c r="AJ12" i="4"/>
  <c r="AF12" i="4"/>
  <c r="AB12" i="4"/>
  <c r="X12" i="4"/>
  <c r="T12" i="4"/>
  <c r="P12" i="4"/>
  <c r="L12" i="4"/>
  <c r="H12" i="4"/>
  <c r="AN11" i="4"/>
  <c r="AJ11" i="4"/>
  <c r="AF11" i="4"/>
  <c r="AB11" i="4"/>
  <c r="X11" i="4"/>
  <c r="T11" i="4"/>
  <c r="P11" i="4"/>
  <c r="L11" i="4"/>
  <c r="H11" i="4"/>
  <c r="AN10" i="4"/>
  <c r="AJ10" i="4"/>
  <c r="AF10" i="4"/>
  <c r="AB10" i="4"/>
  <c r="X10" i="4"/>
  <c r="T10" i="4"/>
  <c r="P10" i="4"/>
  <c r="L10" i="4"/>
  <c r="H10" i="4"/>
  <c r="AN9" i="4"/>
  <c r="AJ9" i="4"/>
  <c r="AF9" i="4"/>
  <c r="AB9" i="4"/>
  <c r="X9" i="4"/>
  <c r="T9" i="4"/>
  <c r="P9" i="4"/>
  <c r="L9" i="4"/>
  <c r="H9" i="4"/>
  <c r="AN8" i="4"/>
  <c r="AJ8" i="4"/>
  <c r="AF8" i="4"/>
  <c r="AB8" i="4"/>
  <c r="X8" i="4"/>
  <c r="T8" i="4"/>
  <c r="P8" i="4"/>
  <c r="L8" i="4"/>
  <c r="H8" i="4"/>
  <c r="AN6" i="4"/>
  <c r="AN84" i="4" s="1"/>
  <c r="AJ6" i="4"/>
  <c r="AJ84" i="4" s="1"/>
  <c r="AF6" i="4"/>
  <c r="AF84" i="4" s="1"/>
  <c r="AB6" i="4"/>
  <c r="AB84" i="4" s="1"/>
  <c r="X6" i="4"/>
  <c r="X84" i="4" s="1"/>
  <c r="T6" i="4"/>
  <c r="T84" i="4" s="1"/>
  <c r="P6" i="4"/>
  <c r="P84" i="4" s="1"/>
  <c r="L6" i="4"/>
  <c r="H6" i="4"/>
  <c r="H84" i="4" s="1"/>
  <c r="Y5" i="16"/>
  <c r="Y6" i="16"/>
  <c r="Y7" i="16"/>
  <c r="Y8" i="16"/>
  <c r="Y9" i="16"/>
  <c r="Y10" i="16"/>
  <c r="Y11" i="16"/>
  <c r="Y12" i="16"/>
  <c r="Y13" i="16"/>
  <c r="Y14" i="16"/>
  <c r="Y15" i="16"/>
  <c r="Y16" i="16"/>
  <c r="Y17" i="16"/>
  <c r="Y18" i="16"/>
  <c r="Y19" i="16"/>
  <c r="Y20" i="16"/>
  <c r="Y21" i="16"/>
  <c r="Y22" i="16"/>
  <c r="Y23" i="16"/>
  <c r="Y24" i="16"/>
  <c r="Y25" i="16"/>
  <c r="AC143" i="16"/>
  <c r="AE103" i="16"/>
  <c r="AE102" i="16"/>
  <c r="AE91" i="16"/>
  <c r="AE90" i="16"/>
  <c r="AE89" i="16"/>
  <c r="AE88" i="16"/>
  <c r="AE87" i="16"/>
  <c r="AE86" i="16"/>
  <c r="AE85" i="16"/>
  <c r="AE84" i="16"/>
  <c r="AE83" i="16"/>
  <c r="AE82" i="16"/>
  <c r="AE81" i="16"/>
  <c r="AE80" i="16"/>
  <c r="AE79" i="16"/>
  <c r="AE77" i="16"/>
  <c r="AE76" i="16"/>
  <c r="AE75" i="16"/>
  <c r="AE74" i="16"/>
  <c r="AE72" i="16"/>
  <c r="AE71" i="16"/>
  <c r="AE70" i="16"/>
  <c r="AE69" i="16"/>
  <c r="AE68" i="16"/>
  <c r="AE67" i="16"/>
  <c r="AE66" i="16"/>
  <c r="AE65" i="16"/>
  <c r="AE64" i="16"/>
  <c r="AE63" i="16"/>
  <c r="AE62" i="16"/>
  <c r="AE61" i="16"/>
  <c r="AE60" i="16"/>
  <c r="AE59" i="16"/>
  <c r="AE58" i="16"/>
  <c r="AE57" i="16"/>
  <c r="AE56" i="16"/>
  <c r="AE55" i="16"/>
  <c r="AE54" i="16"/>
  <c r="AE53" i="16"/>
  <c r="AE52" i="16"/>
  <c r="AE51" i="16"/>
  <c r="AE50" i="16"/>
  <c r="AE49" i="16"/>
  <c r="AE48" i="16"/>
  <c r="AE47" i="16"/>
  <c r="AE46" i="16"/>
  <c r="AE45" i="16"/>
  <c r="AE44" i="16"/>
  <c r="AE43" i="16"/>
  <c r="AE42" i="16"/>
  <c r="AE41" i="16"/>
  <c r="AE40" i="16"/>
  <c r="AE39" i="16"/>
  <c r="AE38" i="16"/>
  <c r="AE37" i="16"/>
  <c r="AE36" i="16"/>
  <c r="AE35" i="16"/>
  <c r="AE34" i="16"/>
  <c r="AE33" i="16"/>
  <c r="AE32" i="16"/>
  <c r="AE31" i="16"/>
  <c r="AE30" i="16"/>
  <c r="AE29" i="16"/>
  <c r="AE28" i="16"/>
  <c r="AE27" i="16"/>
  <c r="AE26" i="16"/>
  <c r="AE25" i="16"/>
  <c r="AE24" i="16"/>
  <c r="AE23" i="16"/>
  <c r="AE22" i="16"/>
  <c r="AE21" i="16"/>
  <c r="AE20" i="16"/>
  <c r="AE19" i="16"/>
  <c r="AE18" i="16"/>
  <c r="AE17" i="16"/>
  <c r="AE16" i="16"/>
  <c r="AE15" i="16"/>
  <c r="AE14" i="16"/>
  <c r="AE13" i="16"/>
  <c r="AE12" i="16"/>
  <c r="AE11" i="16"/>
  <c r="AE10" i="16"/>
  <c r="AE9" i="16"/>
  <c r="AE8" i="16"/>
  <c r="AE7" i="16"/>
  <c r="AE6" i="16"/>
  <c r="AE5" i="16"/>
  <c r="AE4" i="16"/>
  <c r="Z143" i="16"/>
  <c r="AB103" i="16"/>
  <c r="AB91" i="16"/>
  <c r="AB90" i="16"/>
  <c r="AB89" i="16"/>
  <c r="AB88" i="16"/>
  <c r="AB87" i="16"/>
  <c r="AB86" i="16"/>
  <c r="AB85" i="16"/>
  <c r="AB84" i="16"/>
  <c r="AB83" i="16"/>
  <c r="AB82" i="16"/>
  <c r="AB81" i="16"/>
  <c r="AB80" i="16"/>
  <c r="AB79" i="16"/>
  <c r="AB77" i="16"/>
  <c r="AB76" i="16"/>
  <c r="AB75" i="16"/>
  <c r="AB74" i="16"/>
  <c r="AB72" i="16"/>
  <c r="AB71" i="16"/>
  <c r="AB70" i="16"/>
  <c r="AB69" i="16"/>
  <c r="AB68" i="16"/>
  <c r="AB67" i="16"/>
  <c r="AB66" i="16"/>
  <c r="AB65" i="16"/>
  <c r="AB64" i="16"/>
  <c r="AB63" i="16"/>
  <c r="AB62" i="16"/>
  <c r="AB61" i="16"/>
  <c r="AB60" i="16"/>
  <c r="AB59" i="16"/>
  <c r="AB58" i="16"/>
  <c r="AB57" i="16"/>
  <c r="AB56" i="16"/>
  <c r="AB55" i="16"/>
  <c r="AB54" i="16"/>
  <c r="AB53" i="16"/>
  <c r="AB52" i="16"/>
  <c r="AB51" i="16"/>
  <c r="AB50" i="16"/>
  <c r="AB49" i="16"/>
  <c r="AB48" i="16"/>
  <c r="AB47" i="16"/>
  <c r="AB46" i="16"/>
  <c r="AB45" i="16"/>
  <c r="AB44" i="16"/>
  <c r="AB43" i="16"/>
  <c r="AB42" i="16"/>
  <c r="AB41" i="16"/>
  <c r="AB40" i="16"/>
  <c r="AB39" i="16"/>
  <c r="AB38" i="16"/>
  <c r="AB37" i="16"/>
  <c r="AB36" i="16"/>
  <c r="AB35" i="16"/>
  <c r="AB34" i="16"/>
  <c r="AB33" i="16"/>
  <c r="AB32" i="16"/>
  <c r="AB31" i="16"/>
  <c r="AB30" i="16"/>
  <c r="AB29" i="16"/>
  <c r="AB28" i="16"/>
  <c r="AB27" i="16"/>
  <c r="AB26" i="16"/>
  <c r="AB25" i="16"/>
  <c r="AB24" i="16"/>
  <c r="AB23" i="16"/>
  <c r="AB22" i="16"/>
  <c r="AB21" i="16"/>
  <c r="AB20" i="16"/>
  <c r="AB19" i="16"/>
  <c r="AB18" i="16"/>
  <c r="AB17" i="16"/>
  <c r="AB16" i="16"/>
  <c r="AB15" i="16"/>
  <c r="AB14" i="16"/>
  <c r="AB13" i="16"/>
  <c r="AB12" i="16"/>
  <c r="AB11" i="16"/>
  <c r="AB10" i="16"/>
  <c r="AB9" i="16"/>
  <c r="AB8" i="16"/>
  <c r="AB7" i="16"/>
  <c r="AB6" i="16"/>
  <c r="AB5" i="16"/>
  <c r="AB4" i="16"/>
  <c r="W143" i="16"/>
  <c r="Y103" i="16"/>
  <c r="Y102" i="16"/>
  <c r="Y91" i="16"/>
  <c r="Y90" i="16"/>
  <c r="Y89" i="16"/>
  <c r="Y88" i="16"/>
  <c r="Y87" i="16"/>
  <c r="Y86" i="16"/>
  <c r="Y85" i="16"/>
  <c r="Y84" i="16"/>
  <c r="Y83" i="16"/>
  <c r="Y82" i="16"/>
  <c r="Y81" i="16"/>
  <c r="Y80" i="16"/>
  <c r="Y79" i="16"/>
  <c r="Y77" i="16"/>
  <c r="Y76" i="16"/>
  <c r="Y75" i="16"/>
  <c r="Y74" i="16"/>
  <c r="Y72" i="16"/>
  <c r="Y71" i="16"/>
  <c r="Y70" i="16"/>
  <c r="Y69" i="16"/>
  <c r="Y68" i="16"/>
  <c r="Y67" i="16"/>
  <c r="Y66" i="16"/>
  <c r="Y65" i="16"/>
  <c r="Y64" i="16"/>
  <c r="Y63" i="16"/>
  <c r="Y62" i="16"/>
  <c r="Y61" i="16"/>
  <c r="Y60" i="16"/>
  <c r="Y59" i="16"/>
  <c r="Y58" i="16"/>
  <c r="Y57" i="16"/>
  <c r="Y56" i="16"/>
  <c r="Y55" i="16"/>
  <c r="Y54" i="16"/>
  <c r="Y53" i="16"/>
  <c r="Y52" i="16"/>
  <c r="Y51" i="16"/>
  <c r="Y50" i="16"/>
  <c r="Y49" i="16"/>
  <c r="Y48" i="16"/>
  <c r="Y47" i="16"/>
  <c r="Y46" i="16"/>
  <c r="Y45" i="16"/>
  <c r="Y44" i="16"/>
  <c r="Y43" i="16"/>
  <c r="Y42" i="16"/>
  <c r="Y41" i="16"/>
  <c r="Y40" i="16"/>
  <c r="Y39" i="16"/>
  <c r="Y38" i="16"/>
  <c r="Y37" i="16"/>
  <c r="Y36" i="16"/>
  <c r="Y35" i="16"/>
  <c r="Y34" i="16"/>
  <c r="Y33" i="16"/>
  <c r="Y32" i="16"/>
  <c r="Y31" i="16"/>
  <c r="Y30" i="16"/>
  <c r="Y29" i="16"/>
  <c r="Y28" i="16"/>
  <c r="Y27" i="16"/>
  <c r="Y26" i="16"/>
  <c r="Y4" i="16"/>
  <c r="T143" i="16"/>
  <c r="V103" i="16"/>
  <c r="V91" i="16"/>
  <c r="V90" i="16"/>
  <c r="V89" i="16"/>
  <c r="V88" i="16"/>
  <c r="V87" i="16"/>
  <c r="V86" i="16"/>
  <c r="V85" i="16"/>
  <c r="V84" i="16"/>
  <c r="V83" i="16"/>
  <c r="V82" i="16"/>
  <c r="V81" i="16"/>
  <c r="V80" i="16"/>
  <c r="V79" i="16"/>
  <c r="V77" i="16"/>
  <c r="V76" i="16"/>
  <c r="V75" i="16"/>
  <c r="V74" i="16"/>
  <c r="V72" i="16"/>
  <c r="V71" i="16"/>
  <c r="V70" i="16"/>
  <c r="V69" i="16"/>
  <c r="V68" i="16"/>
  <c r="V67" i="16"/>
  <c r="V66" i="16"/>
  <c r="V65" i="16"/>
  <c r="V64" i="16"/>
  <c r="V63" i="16"/>
  <c r="V62" i="16"/>
  <c r="V61" i="16"/>
  <c r="V60" i="16"/>
  <c r="V59" i="16"/>
  <c r="V58" i="16"/>
  <c r="V57" i="16"/>
  <c r="V56" i="16"/>
  <c r="V55" i="16"/>
  <c r="V54" i="16"/>
  <c r="V53" i="16"/>
  <c r="V52" i="16"/>
  <c r="V51" i="16"/>
  <c r="V50" i="16"/>
  <c r="V49" i="16"/>
  <c r="V48" i="16"/>
  <c r="V47" i="16"/>
  <c r="V46" i="16"/>
  <c r="V45" i="16"/>
  <c r="V44" i="16"/>
  <c r="V43" i="16"/>
  <c r="V42" i="16"/>
  <c r="V41" i="16"/>
  <c r="V40" i="16"/>
  <c r="V39" i="16"/>
  <c r="V38" i="16"/>
  <c r="V37" i="16"/>
  <c r="V36" i="16"/>
  <c r="V35" i="16"/>
  <c r="V34" i="16"/>
  <c r="V33" i="16"/>
  <c r="V32" i="16"/>
  <c r="V31" i="16"/>
  <c r="V30" i="16"/>
  <c r="V29" i="16"/>
  <c r="V28" i="16"/>
  <c r="V27" i="16"/>
  <c r="V26" i="16"/>
  <c r="V25" i="16"/>
  <c r="V24" i="16"/>
  <c r="V23" i="16"/>
  <c r="V22" i="16"/>
  <c r="V21" i="16"/>
  <c r="V20" i="16"/>
  <c r="V19" i="16"/>
  <c r="V18" i="16"/>
  <c r="V17" i="16"/>
  <c r="V16" i="16"/>
  <c r="V15" i="16"/>
  <c r="V14" i="16"/>
  <c r="V13" i="16"/>
  <c r="V12" i="16"/>
  <c r="V11" i="16"/>
  <c r="V10" i="16"/>
  <c r="V9" i="16"/>
  <c r="V8" i="16"/>
  <c r="V7" i="16"/>
  <c r="V6" i="16"/>
  <c r="V5" i="16"/>
  <c r="V4" i="16"/>
  <c r="Q143" i="16"/>
  <c r="S103" i="16"/>
  <c r="S102" i="16"/>
  <c r="S90" i="16"/>
  <c r="S89" i="16"/>
  <c r="S88" i="16"/>
  <c r="S87" i="16"/>
  <c r="S86" i="16"/>
  <c r="S85" i="16"/>
  <c r="S84" i="16"/>
  <c r="S83" i="16"/>
  <c r="S82" i="16"/>
  <c r="S81" i="16"/>
  <c r="S80" i="16"/>
  <c r="S79" i="16"/>
  <c r="S77" i="16"/>
  <c r="S76" i="16"/>
  <c r="S75" i="16"/>
  <c r="S74" i="16"/>
  <c r="S72" i="16"/>
  <c r="S71" i="16"/>
  <c r="S70" i="16"/>
  <c r="S69" i="16"/>
  <c r="S68" i="16"/>
  <c r="S67" i="16"/>
  <c r="S66" i="16"/>
  <c r="S65" i="16"/>
  <c r="S64" i="16"/>
  <c r="S63" i="16"/>
  <c r="S62" i="16"/>
  <c r="S61" i="16"/>
  <c r="S60" i="16"/>
  <c r="S59" i="16"/>
  <c r="S58" i="16"/>
  <c r="S57" i="16"/>
  <c r="S56" i="16"/>
  <c r="S55" i="16"/>
  <c r="S54" i="16"/>
  <c r="S53" i="16"/>
  <c r="S52" i="16"/>
  <c r="S51" i="16"/>
  <c r="S50" i="16"/>
  <c r="S49" i="16"/>
  <c r="S48" i="16"/>
  <c r="S47" i="16"/>
  <c r="S46" i="16"/>
  <c r="S45" i="16"/>
  <c r="S44" i="16"/>
  <c r="S43" i="16"/>
  <c r="S42" i="16"/>
  <c r="S41" i="16"/>
  <c r="S40" i="16"/>
  <c r="S39" i="16"/>
  <c r="S38" i="16"/>
  <c r="S37" i="16"/>
  <c r="S36" i="16"/>
  <c r="S35" i="16"/>
  <c r="S34" i="16"/>
  <c r="S33" i="16"/>
  <c r="S32" i="16"/>
  <c r="S31" i="16"/>
  <c r="S30" i="16"/>
  <c r="S29" i="16"/>
  <c r="S28" i="16"/>
  <c r="S27" i="16"/>
  <c r="S26" i="16"/>
  <c r="S25" i="16"/>
  <c r="S24" i="16"/>
  <c r="S23" i="16"/>
  <c r="S22" i="16"/>
  <c r="S21" i="16"/>
  <c r="S20" i="16"/>
  <c r="S19" i="16"/>
  <c r="S18" i="16"/>
  <c r="S17" i="16"/>
  <c r="S16" i="16"/>
  <c r="S15" i="16"/>
  <c r="S14" i="16"/>
  <c r="S13" i="16"/>
  <c r="S12" i="16"/>
  <c r="S11" i="16"/>
  <c r="S10" i="16"/>
  <c r="S9" i="16"/>
  <c r="S8" i="16"/>
  <c r="S7" i="16"/>
  <c r="S6" i="16"/>
  <c r="S5" i="16"/>
  <c r="S4" i="16"/>
  <c r="N143" i="16"/>
  <c r="P103" i="16"/>
  <c r="P102" i="16"/>
  <c r="P90" i="16"/>
  <c r="P89" i="16"/>
  <c r="P88" i="16"/>
  <c r="P87" i="16"/>
  <c r="P86" i="16"/>
  <c r="P85" i="16"/>
  <c r="P84" i="16"/>
  <c r="P83" i="16"/>
  <c r="P82" i="16"/>
  <c r="P81" i="16"/>
  <c r="P80" i="16"/>
  <c r="P79" i="16"/>
  <c r="P77" i="16"/>
  <c r="P76" i="16"/>
  <c r="P75" i="16"/>
  <c r="P74" i="16"/>
  <c r="P72" i="16"/>
  <c r="P71" i="16"/>
  <c r="P70" i="16"/>
  <c r="P69" i="16"/>
  <c r="P68" i="16"/>
  <c r="P67" i="16"/>
  <c r="P66" i="16"/>
  <c r="P65" i="16"/>
  <c r="P64" i="16"/>
  <c r="P63" i="16"/>
  <c r="P62" i="16"/>
  <c r="P61" i="16"/>
  <c r="P60" i="16"/>
  <c r="P59" i="16"/>
  <c r="P58" i="16"/>
  <c r="P57" i="16"/>
  <c r="P56" i="16"/>
  <c r="P55" i="16"/>
  <c r="P54" i="16"/>
  <c r="P53" i="16"/>
  <c r="P52" i="16"/>
  <c r="P51" i="16"/>
  <c r="P50" i="16"/>
  <c r="P49" i="16"/>
  <c r="P48" i="16"/>
  <c r="P47" i="16"/>
  <c r="P46" i="16"/>
  <c r="P45" i="16"/>
  <c r="P44" i="16"/>
  <c r="P43" i="16"/>
  <c r="P42" i="16"/>
  <c r="P41" i="16"/>
  <c r="P40" i="16"/>
  <c r="P39" i="16"/>
  <c r="P38" i="16"/>
  <c r="P37" i="16"/>
  <c r="P36" i="16"/>
  <c r="P35" i="16"/>
  <c r="P34" i="16"/>
  <c r="P33" i="16"/>
  <c r="P32" i="16"/>
  <c r="P31" i="16"/>
  <c r="P30" i="16"/>
  <c r="P29" i="16"/>
  <c r="P28" i="16"/>
  <c r="P27" i="16"/>
  <c r="P26" i="16"/>
  <c r="P25" i="16"/>
  <c r="P24" i="16"/>
  <c r="P23" i="16"/>
  <c r="P22" i="16"/>
  <c r="P21" i="16"/>
  <c r="P20" i="16"/>
  <c r="P19" i="16"/>
  <c r="P18" i="16"/>
  <c r="P17" i="16"/>
  <c r="P16" i="16"/>
  <c r="P15" i="16"/>
  <c r="P14" i="16"/>
  <c r="P13" i="16"/>
  <c r="P12" i="16"/>
  <c r="P11" i="16"/>
  <c r="P10" i="16"/>
  <c r="P9" i="16"/>
  <c r="P8" i="16"/>
  <c r="P7" i="16"/>
  <c r="P6" i="16"/>
  <c r="P5" i="16"/>
  <c r="P4" i="16"/>
  <c r="K143" i="16"/>
  <c r="M91" i="16"/>
  <c r="M90" i="16"/>
  <c r="M89" i="16"/>
  <c r="M88" i="16"/>
  <c r="M87" i="16"/>
  <c r="M86" i="16"/>
  <c r="M85" i="16"/>
  <c r="M84" i="16"/>
  <c r="M83" i="16"/>
  <c r="M82" i="16"/>
  <c r="M81" i="16"/>
  <c r="M80" i="16"/>
  <c r="M79" i="16"/>
  <c r="M77" i="16"/>
  <c r="M76" i="16"/>
  <c r="M75" i="16"/>
  <c r="M74" i="16"/>
  <c r="M72" i="16"/>
  <c r="M71" i="16"/>
  <c r="M70" i="16"/>
  <c r="M69" i="16"/>
  <c r="M68" i="16"/>
  <c r="M67" i="16"/>
  <c r="M66" i="16"/>
  <c r="M65" i="16"/>
  <c r="M64" i="16"/>
  <c r="M63" i="16"/>
  <c r="M62" i="16"/>
  <c r="M61" i="16"/>
  <c r="M60" i="16"/>
  <c r="M59" i="16"/>
  <c r="M58" i="16"/>
  <c r="M57" i="16"/>
  <c r="M56" i="16"/>
  <c r="M55" i="16"/>
  <c r="M54" i="16"/>
  <c r="M53" i="16"/>
  <c r="M52" i="16"/>
  <c r="M51" i="16"/>
  <c r="M50" i="16"/>
  <c r="M49" i="16"/>
  <c r="M48" i="16"/>
  <c r="M47" i="16"/>
  <c r="M46" i="16"/>
  <c r="M45" i="16"/>
  <c r="M44" i="16"/>
  <c r="M43" i="16"/>
  <c r="M42" i="16"/>
  <c r="M41" i="16"/>
  <c r="M40" i="16"/>
  <c r="M39" i="16"/>
  <c r="M38" i="16"/>
  <c r="M37" i="16"/>
  <c r="M36" i="16"/>
  <c r="M35" i="16"/>
  <c r="M34" i="16"/>
  <c r="M33" i="16"/>
  <c r="M32" i="16"/>
  <c r="M31" i="16"/>
  <c r="M30" i="16"/>
  <c r="M29" i="16"/>
  <c r="M28" i="16"/>
  <c r="M27" i="16"/>
  <c r="M26" i="16"/>
  <c r="M25" i="16"/>
  <c r="M24" i="16"/>
  <c r="M23" i="16"/>
  <c r="M22" i="16"/>
  <c r="M21" i="16"/>
  <c r="M20" i="16"/>
  <c r="M19" i="16"/>
  <c r="M18" i="16"/>
  <c r="M17" i="16"/>
  <c r="M16" i="16"/>
  <c r="M15" i="16"/>
  <c r="M14" i="16"/>
  <c r="M13" i="16"/>
  <c r="M12" i="16"/>
  <c r="M11" i="16"/>
  <c r="M10" i="16"/>
  <c r="M9" i="16"/>
  <c r="M8" i="16"/>
  <c r="M7" i="16"/>
  <c r="M6" i="16"/>
  <c r="M5" i="16"/>
  <c r="M4" i="16"/>
  <c r="H143" i="16"/>
  <c r="J102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7" i="16"/>
  <c r="J76" i="16"/>
  <c r="J75" i="16"/>
  <c r="J74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J7" i="16"/>
  <c r="J6" i="16"/>
  <c r="J5" i="16"/>
  <c r="J4" i="16"/>
  <c r="E143" i="16"/>
  <c r="G5" i="16"/>
  <c r="G6" i="16"/>
  <c r="G4" i="16"/>
  <c r="AW143" i="16" l="1"/>
  <c r="AK143" i="16"/>
  <c r="P143" i="16"/>
  <c r="AH143" i="16"/>
  <c r="AT143" i="16"/>
  <c r="J143" i="16"/>
  <c r="G143" i="16"/>
  <c r="AQ143" i="16"/>
  <c r="L84" i="4"/>
  <c r="AN143" i="16"/>
  <c r="S143" i="16"/>
  <c r="J58" i="21"/>
  <c r="H93" i="22"/>
  <c r="P91" i="22"/>
  <c r="G13" i="20"/>
  <c r="G58" i="21"/>
  <c r="D61" i="21" s="1"/>
  <c r="D62" i="21" s="1"/>
  <c r="D94" i="22"/>
  <c r="D95" i="22" s="1"/>
  <c r="C14" i="20"/>
  <c r="C15" i="20"/>
  <c r="AB143" i="16"/>
  <c r="AE143" i="16"/>
  <c r="M143" i="16"/>
  <c r="V143" i="16"/>
  <c r="Y143" i="16"/>
  <c r="C87" i="4" l="1"/>
  <c r="C88" i="4" s="1"/>
  <c r="C6" i="27"/>
  <c r="E2" i="27" l="1"/>
  <c r="E2" i="28"/>
  <c r="C5" i="28"/>
  <c r="E2" i="25"/>
  <c r="E2" i="24" l="1"/>
  <c r="E2" i="23" l="1"/>
  <c r="E2" i="26" l="1"/>
  <c r="E2" i="29"/>
  <c r="E2" i="30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07" i="27"/>
  <c r="C108" i="27"/>
  <c r="C109" i="27"/>
  <c r="C110" i="27"/>
  <c r="C111" i="27"/>
  <c r="C112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102" i="30"/>
  <c r="C103" i="30"/>
  <c r="C104" i="30"/>
  <c r="C105" i="30"/>
  <c r="C106" i="30"/>
  <c r="C107" i="30"/>
  <c r="C108" i="30"/>
  <c r="C109" i="30"/>
  <c r="C110" i="30"/>
  <c r="C111" i="30"/>
  <c r="C112" i="30"/>
  <c r="C113" i="30"/>
  <c r="C114" i="30"/>
  <c r="C115" i="30"/>
  <c r="C116" i="30"/>
  <c r="C117" i="30"/>
  <c r="C118" i="30"/>
  <c r="C119" i="30"/>
  <c r="C120" i="30"/>
  <c r="C121" i="30"/>
  <c r="C122" i="30"/>
  <c r="C123" i="30"/>
  <c r="C124" i="30"/>
  <c r="C125" i="30"/>
  <c r="C126" i="30"/>
  <c r="C127" i="30"/>
  <c r="C128" i="30"/>
  <c r="C129" i="30"/>
  <c r="C130" i="30"/>
  <c r="C131" i="30"/>
  <c r="C132" i="30"/>
  <c r="C133" i="30"/>
  <c r="C134" i="30"/>
  <c r="C135" i="30"/>
  <c r="C136" i="30"/>
  <c r="C137" i="30"/>
  <c r="C138" i="30"/>
  <c r="C139" i="30"/>
  <c r="C140" i="30"/>
  <c r="C141" i="30"/>
  <c r="C142" i="30"/>
  <c r="C143" i="30"/>
  <c r="C144" i="30"/>
  <c r="C145" i="30"/>
  <c r="C146" i="30"/>
  <c r="C147" i="30"/>
  <c r="C148" i="30"/>
  <c r="C149" i="30"/>
  <c r="C150" i="30"/>
  <c r="C7" i="23"/>
  <c r="C7" i="24"/>
  <c r="C7" i="25"/>
  <c r="C7" i="26"/>
  <c r="C7" i="27"/>
  <c r="C7" i="28"/>
  <c r="C7" i="29"/>
  <c r="C7" i="30"/>
  <c r="C6" i="23"/>
  <c r="C6" i="24"/>
  <c r="C6" i="25"/>
  <c r="C6" i="26"/>
  <c r="C5" i="27"/>
  <c r="C6" i="28"/>
  <c r="C6" i="29"/>
  <c r="C6" i="30"/>
  <c r="E1" i="30" l="1"/>
  <c r="E3" i="30" s="1"/>
  <c r="E1" i="29"/>
  <c r="E3" i="29" s="1"/>
  <c r="E1" i="26"/>
  <c r="E3" i="26" s="1"/>
  <c r="E1" i="25"/>
  <c r="E3" i="25" s="1"/>
  <c r="E1" i="27"/>
  <c r="E3" i="27" s="1"/>
  <c r="E1" i="28"/>
  <c r="E3" i="28" s="1"/>
  <c r="E1" i="24"/>
  <c r="E3" i="24" s="1"/>
  <c r="E1" i="23"/>
  <c r="E3" i="23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<sst xmlns="http://schemas.openxmlformats.org/spreadsheetml/2006/main" count="853" uniqueCount="277">
  <si>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</si>
  <si>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</si>
  <si>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</si>
  <si>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</si>
  <si>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</si>
  <si>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</si>
  <si>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</si>
  <si>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</si>
  <si>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</si>
  <si>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</si>
  <si>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</si>
  <si>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</si>
  <si>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</si>
  <si>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</si>
  <si>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</si>
  <si>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</si>
  <si>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</si>
  <si>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</si>
  <si>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</si>
  <si>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</si>
  <si>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</si>
  <si>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</si>
  <si>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</si>
  <si>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</si>
  <si>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</si>
  <si>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</si>
  <si>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</si>
  <si>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</si>
  <si>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</si>
  <si>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رمل</t>
  </si>
  <si>
    <t>بازلت</t>
  </si>
  <si>
    <t>البيـــــــــــــــــــــان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</si>
  <si>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</si>
  <si>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</si>
  <si>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</si>
  <si>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</si>
  <si>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</si>
  <si>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</si>
  <si>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</si>
  <si>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</si>
  <si>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</si>
  <si>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حساب محمد كشري / تشوين</t>
  </si>
  <si>
    <t>نادي المحافظة</t>
  </si>
  <si>
    <t>عمولة</t>
  </si>
  <si>
    <t>بيان</t>
  </si>
  <si>
    <t>إسم المورد</t>
  </si>
  <si>
    <t>أسمنت</t>
  </si>
  <si>
    <t>كمية</t>
  </si>
  <si>
    <t>سعر</t>
  </si>
  <si>
    <t>إجمالي القيمة</t>
  </si>
  <si>
    <t>خشب</t>
  </si>
  <si>
    <t>6ألواح كونتر</t>
  </si>
  <si>
    <t>3لوح أبلكاش مضغوط</t>
  </si>
  <si>
    <t>علي كشري</t>
  </si>
  <si>
    <t>2طن طرد حديد 18م وزن 3.905</t>
  </si>
  <si>
    <t>53متر رمل</t>
  </si>
  <si>
    <t xml:space="preserve">تم صرف 10 طن أسمنت </t>
  </si>
  <si>
    <t>عدد ا بازلت</t>
  </si>
  <si>
    <t>ادابوند</t>
  </si>
  <si>
    <t>جركن ادابوند 20لتر</t>
  </si>
  <si>
    <t>2جركن ادابوند 20لتر</t>
  </si>
  <si>
    <t>5جركن مجموعة سيكا 5لتر عزل</t>
  </si>
  <si>
    <t>محمد كشري</t>
  </si>
  <si>
    <t>عزل</t>
  </si>
  <si>
    <t>عزل سيكا 5شيكاره</t>
  </si>
  <si>
    <t>55 متر رمل</t>
  </si>
  <si>
    <t>21/10/2023</t>
  </si>
  <si>
    <t>3جركن إدابوند20 لتر</t>
  </si>
  <si>
    <t>اولكريت  DN2</t>
  </si>
  <si>
    <t xml:space="preserve">1جركن اولكريت </t>
  </si>
  <si>
    <t xml:space="preserve">  </t>
  </si>
  <si>
    <t>محمد علي - حديد مسلح</t>
  </si>
  <si>
    <t xml:space="preserve"> ابراج المستقبل 'المنشية</t>
  </si>
  <si>
    <t>اللؤلؤه</t>
  </si>
  <si>
    <t>B9</t>
  </si>
  <si>
    <t>باغوص</t>
  </si>
  <si>
    <t>مول الصحراوي</t>
  </si>
  <si>
    <t>نادي المحافظه</t>
  </si>
  <si>
    <t xml:space="preserve">كمية </t>
  </si>
  <si>
    <t>الاجمالى</t>
  </si>
  <si>
    <t>سند صرف 469</t>
  </si>
  <si>
    <t>سند صرف 506</t>
  </si>
  <si>
    <t>سند صرف 470</t>
  </si>
  <si>
    <t>25/2/202325</t>
  </si>
  <si>
    <t>إستلام نقدية رقم 524</t>
  </si>
  <si>
    <t>سند صرف 517</t>
  </si>
  <si>
    <t>سند صرف 521</t>
  </si>
  <si>
    <t>إستلام نقدية رقم 534</t>
  </si>
  <si>
    <t>سند صرف 541 الحاج أحمد كشري</t>
  </si>
  <si>
    <t>سند صرف 542 - الحاج / أحمد كشري</t>
  </si>
  <si>
    <t>سند صرف 548 الحاج / أحمد كشري</t>
  </si>
  <si>
    <t>سند صرف 552 الحاج / أحمد كشري</t>
  </si>
  <si>
    <t>سند صرف 555 - صرف شيك رقم 116009 بنك التجاري وفا</t>
  </si>
  <si>
    <t>صرف نقدية - سند صرف 557 - الحاج / أحمد</t>
  </si>
  <si>
    <t>سند صرف 573 - رمضان سيد</t>
  </si>
  <si>
    <t>سند صرف 578</t>
  </si>
  <si>
    <t>سند صرف 583 - بديل شيك 116030 وشيك 116030 وشيك 116034 بنك التجاري وفا</t>
  </si>
  <si>
    <t>سند صرف 589 - بديل لشيكات 116035 و 116038 و 116036</t>
  </si>
  <si>
    <t>سند صرف 602 - بديل شيك 116037</t>
  </si>
  <si>
    <t>سند صرف 608</t>
  </si>
  <si>
    <t>سند صرف 616</t>
  </si>
  <si>
    <t>سند صرف 635</t>
  </si>
  <si>
    <t>سند صرف 645</t>
  </si>
  <si>
    <t>سند صرف 665</t>
  </si>
  <si>
    <t>سند صرف 669</t>
  </si>
  <si>
    <t>سند صرف 670</t>
  </si>
  <si>
    <t>سند صرف 678</t>
  </si>
  <si>
    <t>685/شيك 116050</t>
  </si>
  <si>
    <t>سند صرف 700</t>
  </si>
  <si>
    <t>شيك رقم 116058 - التجاري وفا</t>
  </si>
  <si>
    <t>شيك رقم 116056 - التجاري وفا</t>
  </si>
  <si>
    <t>سند صرف 767</t>
  </si>
  <si>
    <t>دفعه من حساب - بنك التجاري وفا</t>
  </si>
  <si>
    <t>سند صرف 843 دفعه من حساب الحديد</t>
  </si>
  <si>
    <t>تحويل بنكي من عمر علي الي حساب محمد علي</t>
  </si>
  <si>
    <t>سداد قسط نورا علي سلطان - سند إستلام 839 - حسابات عملاء</t>
  </si>
  <si>
    <t>سداد قسط اسماء محمد عبدالكريم - سند إستلام 838 - حسابات عملاء</t>
  </si>
  <si>
    <t>دفعه من الحساب تم صرفها من البنك</t>
  </si>
  <si>
    <t>سند صرف 1198 دفعه من ح/الحديد أبراج المستقبل</t>
  </si>
  <si>
    <t>سند صرف 1213 دفعه من ح/الحديد</t>
  </si>
  <si>
    <t>سند صرف 1222 دفعه من ح/الحديد</t>
  </si>
  <si>
    <t>سند صرف 1250 دفعه من الحساب (16800يورو بسعر صرف 42.40)</t>
  </si>
  <si>
    <t>سند صرف 1248 دفعه من الحساب (50ألف دولار - بسعر صرف 38.60)</t>
  </si>
  <si>
    <t>سند صرف 1249 دفعه من حساب / شهاب (إكراميات)</t>
  </si>
  <si>
    <t>سند صرف رقم 1265 من ح/الحديد</t>
  </si>
  <si>
    <t>سند صرف رقم 1284 من ح/الحديد</t>
  </si>
  <si>
    <t>سند صرف رقم 1305 من ح/الحديد</t>
  </si>
  <si>
    <t>سند صرف رقم 1313 من ح/الحديد</t>
  </si>
  <si>
    <t>شيك رقم 116083 التجاري وفا</t>
  </si>
  <si>
    <t>سند صرف رقم 1335 من ح/الحديد</t>
  </si>
  <si>
    <t>شيك رقم 74938552 ابنك مصر (ايصال رقم 1354)</t>
  </si>
  <si>
    <t>سند صرف رقم 1454 من ح/الحديد</t>
  </si>
  <si>
    <t>سند صرف رقم 1477 من ح/الحديد</t>
  </si>
  <si>
    <t>سند صرف رقم 1489 بشيك رقم 116625</t>
  </si>
  <si>
    <t>سند صرف رقم 1519 من ح/الحديد</t>
  </si>
  <si>
    <t>سند صرف رقم 1526 من ح/الحديد</t>
  </si>
  <si>
    <t>سند صرف رقم 1532 من ح/الحديد</t>
  </si>
  <si>
    <t xml:space="preserve"> </t>
  </si>
  <si>
    <t>الإجمالي</t>
  </si>
  <si>
    <t>إجمالي الواصل</t>
  </si>
  <si>
    <t>إجمالي الكميات</t>
  </si>
  <si>
    <t>إجمالي التوريد</t>
  </si>
  <si>
    <t>عماد حمدي</t>
  </si>
  <si>
    <t>عماد حمدي - حديد مسلح</t>
  </si>
  <si>
    <t>المنشية</t>
  </si>
  <si>
    <t>سند التوريد رقم 1362</t>
  </si>
  <si>
    <t>عيد طوب أحمر</t>
  </si>
  <si>
    <t>------------------------------------------</t>
  </si>
  <si>
    <t>18/10/2023</t>
  </si>
  <si>
    <t>19/10/2023</t>
  </si>
  <si>
    <t>عيد طوب أسمنتي</t>
  </si>
  <si>
    <t>برج المنارة الدور الثالث</t>
  </si>
  <si>
    <t>10/8/203</t>
  </si>
  <si>
    <t>كهرباء</t>
  </si>
  <si>
    <t>24/10/2023</t>
  </si>
  <si>
    <t>30لفة خرطوم كهرباء</t>
  </si>
  <si>
    <t>5شيكارة مخارج</t>
  </si>
  <si>
    <t>2ك مسمار</t>
  </si>
  <si>
    <t>4بكرة شيكرتون</t>
  </si>
  <si>
    <t xml:space="preserve">تم صرف5 طن أسمنت </t>
  </si>
  <si>
    <t>26/10/2023</t>
  </si>
  <si>
    <t>29-10-2023</t>
  </si>
  <si>
    <t>18 شيكاره حصوه</t>
  </si>
  <si>
    <t>13 شيكارة عزل</t>
  </si>
  <si>
    <t>13 جركن عزل</t>
  </si>
  <si>
    <t>29/10/2023</t>
  </si>
  <si>
    <t xml:space="preserve">تم صرف11.5 طن أسمنت </t>
  </si>
  <si>
    <t>31/10/2023</t>
  </si>
  <si>
    <t>4طرد حديد 12م8115 طن</t>
  </si>
  <si>
    <t>4طرد حديد 12م8010 طن</t>
  </si>
  <si>
    <t>4طرد حديد 12م8180 طن</t>
  </si>
  <si>
    <t>3طرد حديد 12م6.100 طن</t>
  </si>
  <si>
    <t>عدد 1جالون كيما بوكس + 1 مصلب كيما بوكس 131</t>
  </si>
  <si>
    <t>جالون كيما بوكس</t>
  </si>
  <si>
    <t>مصلب كيما بوكس</t>
  </si>
  <si>
    <t>لودر</t>
  </si>
  <si>
    <t>1 ساعة لودر</t>
  </si>
  <si>
    <t>تم صرف 3طن أسمنت لبرج المناره</t>
  </si>
  <si>
    <t xml:space="preserve">عدد 50طن أسمنت السهم 42.5 </t>
  </si>
  <si>
    <t>تم صرف 2.5 طن أسمنت لبرج المناره</t>
  </si>
  <si>
    <t>1جرار رمل 58 متر</t>
  </si>
  <si>
    <t>56متر رمل</t>
  </si>
  <si>
    <t>1بازلت 58 متر</t>
  </si>
  <si>
    <t>2لفة مشمع بلاستيك لتغطية تشوينات الموقع</t>
  </si>
  <si>
    <t>مشمع بلاستيك</t>
  </si>
  <si>
    <t>14/11/2023</t>
  </si>
  <si>
    <t>عزل سيكا 105 جركن+شيكاره</t>
  </si>
  <si>
    <t>1جرار بازلت الكميه 56 متر</t>
  </si>
  <si>
    <t>4طرد حديد 8.140طن</t>
  </si>
  <si>
    <t>20طن أسمنت 42.5</t>
  </si>
  <si>
    <t>16/11/2023</t>
  </si>
  <si>
    <t>عدد3ويبر للفواصل بين برج 1 و 4</t>
  </si>
  <si>
    <t>17/11/2023</t>
  </si>
  <si>
    <t>1بازلت 58متر</t>
  </si>
  <si>
    <t>40طن أسمنت النوع السهم 42.5</t>
  </si>
  <si>
    <t>18/11/2023</t>
  </si>
  <si>
    <t>2طرد حديد 12م4 طن</t>
  </si>
  <si>
    <t>20/11/2023</t>
  </si>
  <si>
    <t>عدد 8ألواح فوم 2سم فاصل إنشائي برج 1و4</t>
  </si>
  <si>
    <t>فاصل فوم ويبر للفواصل</t>
  </si>
  <si>
    <t>22/11/2023</t>
  </si>
  <si>
    <t>1بازلت 56متر</t>
  </si>
  <si>
    <t>عدد 5طرد حديد 18م بشاي الكمية 9985طن</t>
  </si>
  <si>
    <t>عدد 5طرد حديد 18م بشاي الكمية 9910طن</t>
  </si>
  <si>
    <t>23/11/2023</t>
  </si>
  <si>
    <t>عدد 30طن أسمنت السهم 42.5</t>
  </si>
  <si>
    <t>24/11/2023</t>
  </si>
  <si>
    <t>عدد 1 جرار رمال 58 متر</t>
  </si>
  <si>
    <t>عدد 1 جرار رمال 56 متر</t>
  </si>
  <si>
    <t>30/11/2023</t>
  </si>
  <si>
    <t>تم تحويل لفة مشمع بلاستك لعلي كشري نادي قارون</t>
  </si>
  <si>
    <t>عدد ا جرار بازلت</t>
  </si>
  <si>
    <t>تم صرف 13طن أسمنت سويتر لعلي كشري الأسمنت القديم الي الإستشاري رفضه لإنتهاء مدته</t>
  </si>
  <si>
    <t>13/12/2023</t>
  </si>
  <si>
    <t>عدد 3طرد حديد بشاي 5.215طن</t>
  </si>
  <si>
    <t>تم صرف 6طن أسمنت إلا شيكارتين لعمرو كشري بعلم الحاج احمد كشري حسابهم علي علي كشري موقع باغوص</t>
  </si>
  <si>
    <t>15/12/2023</t>
  </si>
  <si>
    <t>20/12/2023</t>
  </si>
  <si>
    <t>عدد 25لوح فوم 2سم طول 2متر*1.20عرض</t>
  </si>
  <si>
    <t>21/12/2023</t>
  </si>
  <si>
    <t>عدد 45طن أسمنت السهم 42.5</t>
  </si>
  <si>
    <t>عدد ا جرار زلط مخصوص58متر</t>
  </si>
  <si>
    <t>زلط</t>
  </si>
  <si>
    <t>عدد ا جرار زلط مخصوص59متر</t>
  </si>
  <si>
    <t>عدد ا جرار زلط مخصوص62متر</t>
  </si>
  <si>
    <t>1بازلت 56 متر</t>
  </si>
  <si>
    <t>13/1/2024</t>
  </si>
  <si>
    <t>عدد ا جرار زلط مخصوص65متر</t>
  </si>
  <si>
    <t>35طن أسمنت 42.5</t>
  </si>
  <si>
    <t>عدد 1 جرار رمل 58 متر</t>
  </si>
  <si>
    <t>10طن أسمنت 42.5</t>
  </si>
  <si>
    <t>2.5طن أسمنت 42.5</t>
  </si>
  <si>
    <t>16/1/2024</t>
  </si>
  <si>
    <t>17/1/2024</t>
  </si>
  <si>
    <t>18/1/2024</t>
  </si>
  <si>
    <t>19/1/2024</t>
  </si>
  <si>
    <t>20/1/2024</t>
  </si>
  <si>
    <t>21/1/2024</t>
  </si>
  <si>
    <t>14/1/2024</t>
  </si>
  <si>
    <t>70طن أسمنت 42.5</t>
  </si>
  <si>
    <t>10.425طرد حديد النوع 12و16</t>
  </si>
  <si>
    <t>65.120طرد حديد 18م</t>
  </si>
  <si>
    <t>48.195طرد حديد 18م</t>
  </si>
  <si>
    <t>10.170طرد حديد النوع 12و16</t>
  </si>
  <si>
    <t>3.905طرد حديد النوع 12و10</t>
  </si>
  <si>
    <t xml:space="preserve">تم تحويل 2طرد حديد 18م لموقع المنيره </t>
  </si>
  <si>
    <t>11طن أسمنت و18شيكاره سويتر من موقع قارون</t>
  </si>
  <si>
    <t>4جركن دراي مكس 20لتر</t>
  </si>
  <si>
    <t>23/1/2024</t>
  </si>
  <si>
    <t>دراي مكس بالليتر</t>
  </si>
  <si>
    <t>2وش بازلت20متر*2</t>
  </si>
  <si>
    <t>كابل كهرباء 1لفه100متر</t>
  </si>
  <si>
    <t>24/1/2024</t>
  </si>
  <si>
    <t>1جرار بازلت 56 متر</t>
  </si>
  <si>
    <t>25/1/2024</t>
  </si>
  <si>
    <t>مواد عزل 20مجموعة عزل سيكا 105</t>
  </si>
  <si>
    <t>64.030طرد حديد النوع 18م</t>
  </si>
  <si>
    <t>26/1/2024</t>
  </si>
  <si>
    <t>27/1/2024</t>
  </si>
  <si>
    <t xml:space="preserve"> من موقع قارون5جرار زراعي 5متر*5 رمل</t>
  </si>
  <si>
    <t xml:space="preserve"> من موقع قارون1وش بازلت20متر*1</t>
  </si>
  <si>
    <t>من موقع قارون20متر رمل</t>
  </si>
  <si>
    <t>من موقع قارون جرار زراعي 5متررمل</t>
  </si>
  <si>
    <t>1جرار زراعي بازلت 5 مترمن موقع قارون</t>
  </si>
  <si>
    <t>22/1/2024</t>
  </si>
  <si>
    <t>2طن أسمنت سويتر من موقع قارون</t>
  </si>
  <si>
    <t>22طن أسمنت عادي 42.5</t>
  </si>
  <si>
    <t>1وش بازلت20متر*2</t>
  </si>
  <si>
    <t>28/1/2024</t>
  </si>
  <si>
    <t>1وش رمل 20متر*2</t>
  </si>
  <si>
    <t>29/1/2024</t>
  </si>
  <si>
    <t xml:space="preserve">80طن أسمنت سويتر المصرين </t>
  </si>
  <si>
    <t>70طن أسمنت سويتر</t>
  </si>
  <si>
    <t>31/1/2024</t>
  </si>
  <si>
    <t>70طن اسمنت سويتر</t>
  </si>
  <si>
    <t>2.865طن حديد</t>
  </si>
  <si>
    <t xml:space="preserve"> 49طن حديد18م حديدنا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</si>
</sst>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\ _ج_._م_._‏_-;\-* #,##0\ _ج_._م_._‏_-;_-* &quot;-&quot;??\ _ج_._م_._‏_-;_-@_-"/>
  </numFmts>
  <fonts count="3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sz val="16"/>
      <color theme="0"/>
      <name val="Arial"/>
      <family val="2"/>
      <scheme val="minor"/>
    </font>
    <font>
      <sz val="16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i/>
      <sz val="16"/>
      <color indexed="8"/>
      <name val="Arial"/>
      <family val="2"/>
      <scheme val="minor"/>
    </font>
    <font>
      <sz val="16"/>
      <color rgb="FFFF0000"/>
      <name val="Arial"/>
      <family val="2"/>
      <scheme val="minor"/>
    </font>
    <font>
      <b/>
      <u/>
      <sz val="22"/>
      <color indexed="8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6"/>
      <color rgb="FFFF0000"/>
      <name val="Arial"/>
      <family val="2"/>
      <scheme val="minor"/>
    </font>
    <font>
      <sz val="20"/>
      <color theme="1"/>
      <name val="Arial"/>
      <family val="2"/>
      <scheme val="minor"/>
    </font>
    <font>
      <sz val="16"/>
      <color rgb="FFFFFFCC"/>
      <name val="Arial"/>
      <family val="2"/>
      <scheme val="minor"/>
    </font>
    <font>
      <sz val="11"/>
      <color rgb="FFFFFFCC"/>
      <name val="Arial"/>
      <family val="2"/>
      <scheme val="minor"/>
    </font>
    <font>
      <b/>
      <i/>
      <sz val="20"/>
      <color indexed="8"/>
      <name val="Arial"/>
      <family val="2"/>
      <scheme val="minor"/>
    </font>
    <font>
      <b/>
      <u/>
      <sz val="20"/>
      <color indexed="8"/>
      <name val="Arial"/>
      <family val="2"/>
      <scheme val="minor"/>
    </font>
    <font>
      <sz val="20"/>
      <name val="Arial"/>
      <family val="2"/>
      <scheme val="minor"/>
    </font>
    <font>
      <i/>
      <sz val="2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14"/>
      <color theme="0"/>
      <name val="Arial"/>
      <family val="2"/>
      <scheme val="minor"/>
    </font>
    <font>
      <u val="singleAccounting"/>
      <sz val="16"/>
      <color theme="1"/>
      <name val="Arial"/>
      <family val="2"/>
      <scheme val="minor"/>
    </font>
    <font>
      <b/>
      <sz val="28"/>
      <color theme="1"/>
      <name val="Arial"/>
      <family val="2"/>
      <scheme val="minor"/>
    </font>
    <font>
      <sz val="28"/>
      <color theme="1"/>
      <name val="Arial"/>
      <family val="2"/>
      <scheme val="minor"/>
    </font>
    <font>
      <sz val="28"/>
      <color theme="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4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28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5" borderId="9" xfId="1" applyFont="1" applyFill="1" applyBorder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" fontId="6" fillId="4" borderId="34" xfId="0" applyNumberFormat="1" applyFont="1" applyFill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" fontId="5" fillId="6" borderId="34" xfId="0" applyNumberFormat="1" applyFont="1" applyFill="1" applyBorder="1" applyAlignment="1">
      <alignment horizontal="center" vertical="center"/>
    </xf>
    <xf numFmtId="164" fontId="5" fillId="6" borderId="13" xfId="1" applyFont="1" applyFill="1" applyBorder="1" applyAlignment="1">
      <alignment horizontal="center" vertical="center"/>
    </xf>
    <xf numFmtId="165" fontId="5" fillId="6" borderId="13" xfId="1" applyNumberFormat="1" applyFont="1" applyFill="1" applyBorder="1" applyAlignment="1">
      <alignment horizontal="center" vertical="center"/>
    </xf>
    <xf numFmtId="164" fontId="7" fillId="6" borderId="13" xfId="1" applyFont="1" applyFill="1" applyBorder="1" applyAlignment="1">
      <alignment horizontal="center" vertical="center"/>
    </xf>
    <xf numFmtId="165" fontId="7" fillId="6" borderId="13" xfId="1" applyNumberFormat="1" applyFont="1" applyFill="1" applyBorder="1" applyAlignment="1">
      <alignment horizontal="center" vertical="center"/>
    </xf>
    <xf numFmtId="165" fontId="6" fillId="4" borderId="35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5" fontId="7" fillId="0" borderId="35" xfId="1" applyNumberFormat="1" applyFont="1" applyFill="1" applyBorder="1" applyAlignment="1">
      <alignment horizontal="center" vertical="center"/>
    </xf>
    <xf numFmtId="1" fontId="5" fillId="6" borderId="13" xfId="1" applyNumberFormat="1" applyFont="1" applyFill="1" applyBorder="1" applyAlignment="1">
      <alignment horizontal="center" vertical="center"/>
    </xf>
    <xf numFmtId="165" fontId="7" fillId="6" borderId="35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164" fontId="9" fillId="0" borderId="32" xfId="1" applyFont="1" applyBorder="1" applyAlignment="1">
      <alignment horizontal="center" vertical="center"/>
    </xf>
    <xf numFmtId="164" fontId="9" fillId="0" borderId="34" xfId="1" applyFont="1" applyBorder="1" applyAlignment="1">
      <alignment horizontal="center" vertical="center"/>
    </xf>
    <xf numFmtId="164" fontId="9" fillId="0" borderId="36" xfId="1" applyFont="1" applyBorder="1" applyAlignment="1">
      <alignment horizontal="center" vertical="center"/>
    </xf>
    <xf numFmtId="164" fontId="2" fillId="0" borderId="33" xfId="1" applyFont="1" applyBorder="1" applyAlignment="1">
      <alignment horizontal="center" vertical="center"/>
    </xf>
    <xf numFmtId="164" fontId="2" fillId="0" borderId="35" xfId="1" applyFont="1" applyBorder="1" applyAlignment="1">
      <alignment horizontal="center" vertical="center"/>
    </xf>
    <xf numFmtId="164" fontId="2" fillId="0" borderId="37" xfId="1" applyFont="1" applyBorder="1" applyAlignment="1">
      <alignment horizontal="center" vertical="center"/>
    </xf>
    <xf numFmtId="1" fontId="10" fillId="0" borderId="34" xfId="0" applyNumberFormat="1" applyFont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10" fillId="6" borderId="34" xfId="0" applyNumberFormat="1" applyFont="1" applyFill="1" applyBorder="1" applyAlignment="1">
      <alignment horizontal="center" vertical="center"/>
    </xf>
    <xf numFmtId="164" fontId="10" fillId="6" borderId="13" xfId="1" applyFont="1" applyFill="1" applyBorder="1" applyAlignment="1">
      <alignment horizontal="center" vertical="center"/>
    </xf>
    <xf numFmtId="165" fontId="10" fillId="6" borderId="13" xfId="1" applyNumberFormat="1" applyFont="1" applyFill="1" applyBorder="1" applyAlignment="1">
      <alignment horizontal="center" vertical="center"/>
    </xf>
    <xf numFmtId="1" fontId="10" fillId="6" borderId="13" xfId="1" applyNumberFormat="1" applyFont="1" applyFill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13" fillId="0" borderId="0" xfId="0" applyFont="1"/>
    <xf numFmtId="0" fontId="14" fillId="0" borderId="32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164" fontId="14" fillId="0" borderId="26" xfId="1" applyFont="1" applyBorder="1" applyAlignment="1">
      <alignment horizontal="center" vertical="center"/>
    </xf>
    <xf numFmtId="164" fontId="14" fillId="0" borderId="26" xfId="1" applyFont="1" applyBorder="1" applyAlignment="1">
      <alignment horizontal="center" vertical="center" wrapText="1"/>
    </xf>
    <xf numFmtId="165" fontId="14" fillId="0" borderId="26" xfId="1" applyNumberFormat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1" fontId="7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15" fillId="0" borderId="34" xfId="0" applyNumberFormat="1" applyFont="1" applyBorder="1" applyAlignment="1">
      <alignment horizontal="center" vertical="center"/>
    </xf>
    <xf numFmtId="164" fontId="15" fillId="0" borderId="13" xfId="1" applyFont="1" applyFill="1" applyBorder="1" applyAlignment="1">
      <alignment horizontal="center" vertical="center"/>
    </xf>
    <xf numFmtId="165" fontId="15" fillId="0" borderId="13" xfId="1" applyNumberFormat="1" applyFont="1" applyFill="1" applyBorder="1" applyAlignment="1">
      <alignment horizontal="center" vertical="center"/>
    </xf>
    <xf numFmtId="1" fontId="15" fillId="0" borderId="13" xfId="1" applyNumberFormat="1" applyFont="1" applyFill="1" applyBorder="1" applyAlignment="1">
      <alignment horizontal="center" vertical="center"/>
    </xf>
    <xf numFmtId="1" fontId="15" fillId="6" borderId="34" xfId="0" applyNumberFormat="1" applyFont="1" applyFill="1" applyBorder="1" applyAlignment="1">
      <alignment horizontal="center" vertical="center"/>
    </xf>
    <xf numFmtId="164" fontId="15" fillId="6" borderId="13" xfId="1" applyFont="1" applyFill="1" applyBorder="1" applyAlignment="1">
      <alignment horizontal="center" vertical="center"/>
    </xf>
    <xf numFmtId="165" fontId="15" fillId="6" borderId="13" xfId="1" applyNumberFormat="1" applyFont="1" applyFill="1" applyBorder="1" applyAlignment="1">
      <alignment horizontal="center" vertical="center"/>
    </xf>
    <xf numFmtId="1" fontId="15" fillId="6" borderId="13" xfId="1" applyNumberFormat="1" applyFont="1" applyFill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0" fontId="18" fillId="0" borderId="0" xfId="0" applyFont="1"/>
    <xf numFmtId="1" fontId="17" fillId="0" borderId="41" xfId="0" applyNumberFormat="1" applyFont="1" applyBorder="1" applyAlignment="1">
      <alignment horizontal="center" vertical="center"/>
    </xf>
    <xf numFmtId="164" fontId="17" fillId="0" borderId="24" xfId="1" applyFont="1" applyFill="1" applyBorder="1" applyAlignment="1">
      <alignment horizontal="center" vertical="center"/>
    </xf>
    <xf numFmtId="164" fontId="5" fillId="0" borderId="24" xfId="1" applyFont="1" applyFill="1" applyBorder="1" applyAlignment="1">
      <alignment horizontal="center" vertical="center"/>
    </xf>
    <xf numFmtId="165" fontId="17" fillId="0" borderId="24" xfId="1" applyNumberFormat="1" applyFont="1" applyFill="1" applyBorder="1" applyAlignment="1">
      <alignment horizontal="center" vertical="center"/>
    </xf>
    <xf numFmtId="1" fontId="17" fillId="0" borderId="24" xfId="1" applyNumberFormat="1" applyFont="1" applyFill="1" applyBorder="1" applyAlignment="1">
      <alignment horizontal="center" vertical="center"/>
    </xf>
    <xf numFmtId="165" fontId="7" fillId="0" borderId="42" xfId="1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164" fontId="13" fillId="0" borderId="40" xfId="1" applyFont="1" applyBorder="1" applyAlignment="1">
      <alignment horizontal="center" vertical="center"/>
    </xf>
    <xf numFmtId="164" fontId="13" fillId="0" borderId="40" xfId="1" applyFont="1" applyBorder="1" applyAlignment="1">
      <alignment horizontal="center" vertical="center" wrapText="1"/>
    </xf>
    <xf numFmtId="165" fontId="13" fillId="0" borderId="40" xfId="1" applyNumberFormat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4" fontId="16" fillId="0" borderId="0" xfId="1" applyFont="1" applyAlignment="1">
      <alignment horizontal="center" vertical="center"/>
    </xf>
    <xf numFmtId="164" fontId="19" fillId="0" borderId="32" xfId="1" applyFont="1" applyBorder="1" applyAlignment="1">
      <alignment horizontal="center" vertical="center"/>
    </xf>
    <xf numFmtId="164" fontId="16" fillId="0" borderId="33" xfId="1" applyFont="1" applyBorder="1" applyAlignment="1">
      <alignment horizontal="center" vertical="center"/>
    </xf>
    <xf numFmtId="165" fontId="16" fillId="0" borderId="0" xfId="1" applyNumberFormat="1" applyFont="1" applyAlignment="1">
      <alignment horizontal="center" vertical="center"/>
    </xf>
    <xf numFmtId="0" fontId="16" fillId="0" borderId="0" xfId="0" applyFont="1"/>
    <xf numFmtId="164" fontId="19" fillId="0" borderId="34" xfId="1" applyFont="1" applyBorder="1" applyAlignment="1">
      <alignment horizontal="center" vertical="center"/>
    </xf>
    <xf numFmtId="164" fontId="16" fillId="0" borderId="35" xfId="1" applyFont="1" applyBorder="1" applyAlignment="1">
      <alignment horizontal="center" vertical="center"/>
    </xf>
    <xf numFmtId="164" fontId="19" fillId="0" borderId="36" xfId="1" applyFont="1" applyBorder="1" applyAlignment="1">
      <alignment horizontal="center" vertical="center"/>
    </xf>
    <xf numFmtId="164" fontId="16" fillId="0" borderId="37" xfId="1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164" fontId="16" fillId="0" borderId="26" xfId="1" applyFont="1" applyBorder="1" applyAlignment="1">
      <alignment horizontal="center" vertical="center"/>
    </xf>
    <xf numFmtId="164" fontId="16" fillId="0" borderId="26" xfId="1" applyFont="1" applyBorder="1" applyAlignment="1">
      <alignment horizontal="center" vertical="center" wrapText="1"/>
    </xf>
    <xf numFmtId="1" fontId="16" fillId="0" borderId="26" xfId="1" applyNumberFormat="1" applyFont="1" applyBorder="1" applyAlignment="1">
      <alignment horizontal="center" vertical="center"/>
    </xf>
    <xf numFmtId="1" fontId="16" fillId="0" borderId="34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1" fillId="0" borderId="13" xfId="1" applyFont="1" applyFill="1" applyBorder="1" applyAlignment="1">
      <alignment horizontal="center" vertical="center"/>
    </xf>
    <xf numFmtId="1" fontId="21" fillId="0" borderId="13" xfId="1" applyNumberFormat="1" applyFont="1" applyFill="1" applyBorder="1" applyAlignment="1">
      <alignment horizontal="center" vertical="center"/>
    </xf>
    <xf numFmtId="165" fontId="21" fillId="0" borderId="35" xfId="1" applyNumberFormat="1" applyFont="1" applyFill="1" applyBorder="1" applyAlignment="1">
      <alignment horizontal="center" vertical="center"/>
    </xf>
    <xf numFmtId="1" fontId="16" fillId="6" borderId="34" xfId="0" applyNumberFormat="1" applyFont="1" applyFill="1" applyBorder="1" applyAlignment="1">
      <alignment horizontal="center" vertical="center"/>
    </xf>
    <xf numFmtId="164" fontId="16" fillId="6" borderId="13" xfId="1" applyFont="1" applyFill="1" applyBorder="1" applyAlignment="1">
      <alignment horizontal="center" vertical="center"/>
    </xf>
    <xf numFmtId="165" fontId="16" fillId="6" borderId="13" xfId="1" applyNumberFormat="1" applyFont="1" applyFill="1" applyBorder="1" applyAlignment="1">
      <alignment horizontal="center" vertical="center"/>
    </xf>
    <xf numFmtId="1" fontId="16" fillId="6" borderId="13" xfId="1" applyNumberFormat="1" applyFont="1" applyFill="1" applyBorder="1" applyAlignment="1">
      <alignment horizontal="center" vertical="center"/>
    </xf>
    <xf numFmtId="164" fontId="21" fillId="6" borderId="13" xfId="1" applyFont="1" applyFill="1" applyBorder="1" applyAlignment="1">
      <alignment horizontal="center" vertical="center"/>
    </xf>
    <xf numFmtId="1" fontId="21" fillId="6" borderId="13" xfId="1" applyNumberFormat="1" applyFont="1" applyFill="1" applyBorder="1" applyAlignment="1">
      <alignment horizontal="center" vertical="center"/>
    </xf>
    <xf numFmtId="165" fontId="21" fillId="6" borderId="35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166" fontId="0" fillId="0" borderId="7" xfId="1" applyNumberFormat="1" applyFont="1" applyFill="1" applyBorder="1" applyAlignment="1">
      <alignment horizontal="center" vertical="center"/>
    </xf>
    <xf numFmtId="164" fontId="0" fillId="0" borderId="13" xfId="1" applyFont="1" applyFill="1" applyBorder="1" applyAlignment="1">
      <alignment horizontal="center" vertical="center"/>
    </xf>
    <xf numFmtId="164" fontId="0" fillId="0" borderId="7" xfId="1" applyFont="1" applyFill="1" applyBorder="1" applyAlignment="1">
      <alignment horizontal="center" vertical="center"/>
    </xf>
    <xf numFmtId="164" fontId="0" fillId="0" borderId="24" xfId="1" applyFont="1" applyFill="1" applyBorder="1" applyAlignment="1">
      <alignment horizontal="center" vertical="center"/>
    </xf>
    <xf numFmtId="166" fontId="0" fillId="0" borderId="24" xfId="1" applyNumberFormat="1" applyFont="1" applyFill="1" applyBorder="1" applyAlignment="1">
      <alignment horizontal="center" vertical="center"/>
    </xf>
    <xf numFmtId="166" fontId="0" fillId="0" borderId="13" xfId="1" applyNumberFormat="1" applyFont="1" applyFill="1" applyBorder="1" applyAlignment="1">
      <alignment horizontal="center" vertical="center"/>
    </xf>
    <xf numFmtId="165" fontId="0" fillId="0" borderId="13" xfId="1" applyNumberFormat="1" applyFont="1" applyFill="1" applyBorder="1" applyAlignment="1">
      <alignment horizontal="center" vertical="center"/>
    </xf>
    <xf numFmtId="1" fontId="0" fillId="0" borderId="43" xfId="1" applyNumberFormat="1" applyFont="1" applyFill="1" applyBorder="1" applyAlignment="1">
      <alignment horizontal="center" vertical="center"/>
    </xf>
    <xf numFmtId="1" fontId="0" fillId="0" borderId="44" xfId="1" applyNumberFormat="1" applyFont="1" applyFill="1" applyBorder="1" applyAlignment="1">
      <alignment horizontal="center" vertical="center"/>
    </xf>
    <xf numFmtId="164" fontId="0" fillId="5" borderId="48" xfId="1" applyFont="1" applyFill="1" applyBorder="1" applyAlignment="1">
      <alignment horizontal="center" vertical="center"/>
    </xf>
    <xf numFmtId="164" fontId="0" fillId="5" borderId="49" xfId="1" applyFont="1" applyFill="1" applyBorder="1" applyAlignment="1">
      <alignment horizontal="center" vertical="center"/>
    </xf>
    <xf numFmtId="166" fontId="0" fillId="0" borderId="50" xfId="1" applyNumberFormat="1" applyFont="1" applyFill="1" applyBorder="1" applyAlignment="1">
      <alignment horizontal="center" vertical="center"/>
    </xf>
    <xf numFmtId="166" fontId="0" fillId="0" borderId="51" xfId="1" applyNumberFormat="1" applyFont="1" applyFill="1" applyBorder="1" applyAlignment="1">
      <alignment horizontal="center" vertical="center"/>
    </xf>
    <xf numFmtId="166" fontId="0" fillId="0" borderId="41" xfId="1" applyNumberFormat="1" applyFont="1" applyFill="1" applyBorder="1" applyAlignment="1">
      <alignment horizontal="center" vertical="center"/>
    </xf>
    <xf numFmtId="166" fontId="0" fillId="0" borderId="34" xfId="1" applyNumberFormat="1" applyFont="1" applyFill="1" applyBorder="1" applyAlignment="1">
      <alignment horizontal="center" vertical="center"/>
    </xf>
    <xf numFmtId="164" fontId="24" fillId="0" borderId="0" xfId="1" applyFont="1" applyFill="1" applyBorder="1" applyAlignment="1">
      <alignment horizontal="center" vertical="center"/>
    </xf>
    <xf numFmtId="164" fontId="14" fillId="7" borderId="56" xfId="1" applyFont="1" applyFill="1" applyBorder="1" applyAlignment="1">
      <alignment horizontal="center" vertical="center"/>
    </xf>
    <xf numFmtId="164" fontId="14" fillId="7" borderId="57" xfId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4" fillId="7" borderId="56" xfId="0" applyFont="1" applyFill="1" applyBorder="1" applyAlignment="1">
      <alignment horizontal="center" vertical="center"/>
    </xf>
    <xf numFmtId="164" fontId="14" fillId="7" borderId="57" xfId="1" applyFont="1" applyFill="1" applyBorder="1" applyAlignment="1">
      <alignment horizontal="center" vertical="center" wrapText="1"/>
    </xf>
    <xf numFmtId="164" fontId="14" fillId="7" borderId="39" xfId="1" applyFont="1" applyFill="1" applyBorder="1" applyAlignment="1">
      <alignment horizontal="center" vertical="center"/>
    </xf>
    <xf numFmtId="164" fontId="14" fillId="7" borderId="40" xfId="1" applyFont="1" applyFill="1" applyBorder="1" applyAlignment="1">
      <alignment horizontal="center" vertical="center"/>
    </xf>
    <xf numFmtId="164" fontId="14" fillId="7" borderId="59" xfId="1" applyFont="1" applyFill="1" applyBorder="1" applyAlignment="1">
      <alignment horizontal="center" vertical="center"/>
    </xf>
    <xf numFmtId="164" fontId="14" fillId="7" borderId="60" xfId="1" applyFont="1" applyFill="1" applyBorder="1" applyAlignment="1">
      <alignment horizontal="center" vertical="center"/>
    </xf>
    <xf numFmtId="164" fontId="14" fillId="7" borderId="53" xfId="1" applyFont="1" applyFill="1" applyBorder="1" applyAlignment="1">
      <alignment horizontal="center" vertical="center"/>
    </xf>
    <xf numFmtId="164" fontId="14" fillId="7" borderId="61" xfId="1" applyFont="1" applyFill="1" applyBorder="1" applyAlignment="1">
      <alignment horizontal="center" vertical="center"/>
    </xf>
    <xf numFmtId="164" fontId="14" fillId="7" borderId="62" xfId="1" applyFont="1" applyFill="1" applyBorder="1" applyAlignment="1">
      <alignment horizontal="center" vertical="center"/>
    </xf>
    <xf numFmtId="164" fontId="14" fillId="7" borderId="55" xfId="1" applyFont="1" applyFill="1" applyBorder="1" applyAlignment="1">
      <alignment horizontal="center" vertical="center"/>
    </xf>
    <xf numFmtId="164" fontId="14" fillId="7" borderId="28" xfId="1" applyFont="1" applyFill="1" applyBorder="1" applyAlignment="1">
      <alignment horizontal="center" vertical="center"/>
    </xf>
    <xf numFmtId="164" fontId="14" fillId="0" borderId="53" xfId="1" applyFont="1" applyFill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165" fontId="13" fillId="0" borderId="40" xfId="1" applyNumberFormat="1" applyFont="1" applyFill="1" applyBorder="1" applyAlignment="1">
      <alignment horizontal="center" vertical="center"/>
    </xf>
    <xf numFmtId="164" fontId="13" fillId="0" borderId="40" xfId="1" applyFont="1" applyFill="1" applyBorder="1" applyAlignment="1">
      <alignment horizontal="center" vertical="center"/>
    </xf>
    <xf numFmtId="1" fontId="13" fillId="0" borderId="40" xfId="1" applyNumberFormat="1" applyFont="1" applyFill="1" applyBorder="1" applyAlignment="1">
      <alignment horizontal="center" vertical="center" wrapText="1"/>
    </xf>
    <xf numFmtId="166" fontId="13" fillId="0" borderId="40" xfId="1" applyNumberFormat="1" applyFont="1" applyFill="1" applyBorder="1" applyAlignment="1">
      <alignment horizontal="center" vertical="center"/>
    </xf>
    <xf numFmtId="14" fontId="13" fillId="0" borderId="4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5" fontId="4" fillId="0" borderId="40" xfId="1" applyNumberFormat="1" applyFont="1" applyFill="1" applyBorder="1" applyAlignment="1">
      <alignment horizontal="center" vertical="center"/>
    </xf>
    <xf numFmtId="164" fontId="4" fillId="0" borderId="40" xfId="1" applyFont="1" applyFill="1" applyBorder="1" applyAlignment="1">
      <alignment horizontal="center" vertical="center"/>
    </xf>
    <xf numFmtId="0" fontId="23" fillId="0" borderId="54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165" fontId="25" fillId="0" borderId="40" xfId="1" applyNumberFormat="1" applyFont="1" applyFill="1" applyBorder="1" applyAlignment="1">
      <alignment horizontal="center" vertical="center"/>
    </xf>
    <xf numFmtId="164" fontId="25" fillId="0" borderId="40" xfId="1" applyFont="1" applyFill="1" applyBorder="1" applyAlignment="1">
      <alignment horizontal="center" vertical="center"/>
    </xf>
    <xf numFmtId="1" fontId="25" fillId="0" borderId="40" xfId="1" applyNumberFormat="1" applyFont="1" applyFill="1" applyBorder="1" applyAlignment="1">
      <alignment horizontal="center" vertical="center" wrapText="1"/>
    </xf>
    <xf numFmtId="165" fontId="2" fillId="0" borderId="40" xfId="1" applyNumberFormat="1" applyFont="1" applyFill="1" applyBorder="1" applyAlignment="1">
      <alignment horizontal="center" vertical="center"/>
    </xf>
    <xf numFmtId="166" fontId="2" fillId="5" borderId="40" xfId="0" applyNumberFormat="1" applyFont="1" applyFill="1" applyBorder="1" applyAlignment="1">
      <alignment horizontal="center" vertical="center"/>
    </xf>
    <xf numFmtId="164" fontId="2" fillId="0" borderId="40" xfId="1" applyFont="1" applyFill="1" applyBorder="1" applyAlignment="1">
      <alignment horizontal="center" vertical="center"/>
    </xf>
    <xf numFmtId="164" fontId="2" fillId="0" borderId="40" xfId="0" applyNumberFormat="1" applyFont="1" applyBorder="1" applyAlignment="1">
      <alignment horizontal="center" vertical="center"/>
    </xf>
    <xf numFmtId="0" fontId="2" fillId="5" borderId="40" xfId="0" applyFont="1" applyFill="1" applyBorder="1" applyAlignment="1">
      <alignment horizontal="center" vertical="center"/>
    </xf>
    <xf numFmtId="164" fontId="0" fillId="0" borderId="0" xfId="1" applyFont="1" applyFill="1" applyAlignment="1">
      <alignment horizontal="center" vertical="center"/>
    </xf>
    <xf numFmtId="164" fontId="0" fillId="0" borderId="0" xfId="1" applyFont="1" applyFill="1" applyAlignment="1">
      <alignment horizontal="center" vertical="center" wrapText="1"/>
    </xf>
    <xf numFmtId="164" fontId="14" fillId="0" borderId="30" xfId="1" applyFont="1" applyFill="1" applyBorder="1" applyAlignment="1">
      <alignment horizontal="center" vertical="center"/>
    </xf>
    <xf numFmtId="164" fontId="25" fillId="0" borderId="56" xfId="1" applyFont="1" applyFill="1" applyBorder="1" applyAlignment="1">
      <alignment horizontal="center" vertical="center"/>
    </xf>
    <xf numFmtId="164" fontId="14" fillId="0" borderId="38" xfId="1" applyFont="1" applyFill="1" applyBorder="1" applyAlignment="1">
      <alignment horizontal="center" vertical="center"/>
    </xf>
    <xf numFmtId="164" fontId="25" fillId="0" borderId="58" xfId="1" applyFont="1" applyFill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0" fontId="5" fillId="0" borderId="44" xfId="0" applyFont="1" applyBorder="1" applyAlignment="1">
      <alignment horizontal="right" vertical="center"/>
    </xf>
    <xf numFmtId="167" fontId="5" fillId="0" borderId="13" xfId="1" applyNumberFormat="1" applyFont="1" applyBorder="1" applyAlignment="1">
      <alignment horizontal="center" vertical="center"/>
    </xf>
    <xf numFmtId="166" fontId="13" fillId="3" borderId="40" xfId="1" applyNumberFormat="1" applyFont="1" applyFill="1" applyBorder="1" applyAlignment="1">
      <alignment horizontal="center" vertical="center"/>
    </xf>
    <xf numFmtId="0" fontId="14" fillId="7" borderId="56" xfId="0" applyFont="1" applyFill="1" applyBorder="1" applyAlignment="1">
      <alignment vertical="center"/>
    </xf>
    <xf numFmtId="164" fontId="14" fillId="7" borderId="57" xfId="1" applyFont="1" applyFill="1" applyBorder="1" applyAlignment="1">
      <alignment vertical="center"/>
    </xf>
    <xf numFmtId="164" fontId="14" fillId="7" borderId="56" xfId="1" applyFont="1" applyFill="1" applyBorder="1" applyAlignment="1">
      <alignment vertical="center"/>
    </xf>
    <xf numFmtId="0" fontId="25" fillId="0" borderId="40" xfId="0" applyFont="1" applyBorder="1" applyAlignment="1">
      <alignment horizontal="center" vertical="center"/>
    </xf>
    <xf numFmtId="1" fontId="4" fillId="0" borderId="40" xfId="1" applyNumberFormat="1" applyFont="1" applyFill="1" applyBorder="1" applyAlignment="1">
      <alignment horizontal="center" vertical="center"/>
    </xf>
    <xf numFmtId="166" fontId="4" fillId="0" borderId="40" xfId="1" applyNumberFormat="1" applyFont="1" applyFill="1" applyBorder="1" applyAlignment="1">
      <alignment horizontal="center" vertical="center"/>
    </xf>
    <xf numFmtId="166" fontId="0" fillId="0" borderId="40" xfId="1" applyNumberFormat="1" applyFont="1" applyFill="1" applyBorder="1" applyAlignment="1">
      <alignment horizontal="center" vertical="center"/>
    </xf>
    <xf numFmtId="164" fontId="0" fillId="0" borderId="40" xfId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164" fontId="26" fillId="0" borderId="40" xfId="1" applyFont="1" applyFill="1" applyBorder="1" applyAlignment="1">
      <alignment horizontal="center" vertical="center"/>
    </xf>
    <xf numFmtId="1" fontId="26" fillId="0" borderId="40" xfId="1" applyNumberFormat="1" applyFont="1" applyFill="1" applyBorder="1" applyAlignment="1">
      <alignment horizontal="center" vertical="center"/>
    </xf>
    <xf numFmtId="165" fontId="26" fillId="0" borderId="40" xfId="1" applyNumberFormat="1" applyFont="1" applyFill="1" applyBorder="1" applyAlignment="1">
      <alignment horizontal="center" vertical="center"/>
    </xf>
    <xf numFmtId="1" fontId="25" fillId="0" borderId="40" xfId="1" applyNumberFormat="1" applyFont="1" applyFill="1" applyBorder="1" applyAlignment="1">
      <alignment horizontal="center" vertical="center"/>
    </xf>
    <xf numFmtId="164" fontId="23" fillId="5" borderId="40" xfId="1" applyFont="1" applyFill="1" applyBorder="1" applyAlignment="1">
      <alignment horizontal="center" vertical="center"/>
    </xf>
    <xf numFmtId="164" fontId="23" fillId="0" borderId="40" xfId="1" applyFont="1" applyFill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5" fontId="25" fillId="0" borderId="0" xfId="1" applyNumberFormat="1" applyFont="1" applyFill="1" applyBorder="1" applyAlignment="1">
      <alignment horizontal="center" vertical="center"/>
    </xf>
    <xf numFmtId="164" fontId="25" fillId="0" borderId="0" xfId="1" applyFont="1" applyFill="1" applyBorder="1" applyAlignment="1">
      <alignment horizontal="center" vertical="center"/>
    </xf>
    <xf numFmtId="1" fontId="25" fillId="0" borderId="0" xfId="1" applyNumberFormat="1" applyFont="1" applyFill="1" applyBorder="1" applyAlignment="1">
      <alignment horizontal="center" vertical="center"/>
    </xf>
    <xf numFmtId="166" fontId="25" fillId="0" borderId="0" xfId="1" applyNumberFormat="1" applyFont="1" applyFill="1" applyBorder="1" applyAlignment="1">
      <alignment horizontal="center" vertical="center"/>
    </xf>
    <xf numFmtId="164" fontId="23" fillId="0" borderId="0" xfId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2" fillId="7" borderId="30" xfId="0" applyFont="1" applyFill="1" applyBorder="1" applyAlignment="1">
      <alignment vertical="center"/>
    </xf>
    <xf numFmtId="164" fontId="2" fillId="7" borderId="56" xfId="1" applyFont="1" applyFill="1" applyBorder="1" applyAlignment="1">
      <alignment vertical="center"/>
    </xf>
    <xf numFmtId="164" fontId="2" fillId="7" borderId="30" xfId="1" applyFont="1" applyFill="1" applyBorder="1" applyAlignment="1">
      <alignment vertical="center"/>
    </xf>
    <xf numFmtId="164" fontId="2" fillId="7" borderId="70" xfId="1" applyFont="1" applyFill="1" applyBorder="1" applyAlignment="1">
      <alignment horizontal="center" vertical="center"/>
    </xf>
    <xf numFmtId="164" fontId="2" fillId="7" borderId="58" xfId="1" applyFont="1" applyFill="1" applyBorder="1" applyAlignment="1">
      <alignment horizontal="center" vertical="center"/>
    </xf>
    <xf numFmtId="164" fontId="2" fillId="7" borderId="39" xfId="1" applyFont="1" applyFill="1" applyBorder="1" applyAlignment="1">
      <alignment horizontal="center" vertical="center"/>
    </xf>
    <xf numFmtId="164" fontId="2" fillId="7" borderId="38" xfId="1" applyFont="1" applyFill="1" applyBorder="1" applyAlignment="1">
      <alignment horizontal="center" vertical="center"/>
    </xf>
    <xf numFmtId="164" fontId="2" fillId="7" borderId="40" xfId="1" applyFont="1" applyFill="1" applyBorder="1" applyAlignment="1">
      <alignment horizontal="center" vertical="center"/>
    </xf>
    <xf numFmtId="164" fontId="2" fillId="7" borderId="28" xfId="1" applyFont="1" applyFill="1" applyBorder="1" applyAlignment="1">
      <alignment horizontal="center" vertical="center"/>
    </xf>
    <xf numFmtId="165" fontId="5" fillId="0" borderId="40" xfId="1" applyNumberFormat="1" applyFont="1" applyFill="1" applyBorder="1" applyAlignment="1">
      <alignment horizontal="center" vertical="center"/>
    </xf>
    <xf numFmtId="164" fontId="5" fillId="0" borderId="40" xfId="1" applyFont="1" applyFill="1" applyBorder="1" applyAlignment="1">
      <alignment horizontal="center" vertical="center"/>
    </xf>
    <xf numFmtId="1" fontId="5" fillId="0" borderId="40" xfId="1" applyNumberFormat="1" applyFont="1" applyFill="1" applyBorder="1" applyAlignment="1">
      <alignment horizontal="center" vertical="center"/>
    </xf>
    <xf numFmtId="166" fontId="5" fillId="0" borderId="40" xfId="1" applyNumberFormat="1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0" xfId="1" applyNumberFormat="1" applyFont="1" applyFill="1" applyBorder="1" applyAlignment="1">
      <alignment horizontal="center" vertical="center"/>
    </xf>
    <xf numFmtId="164" fontId="5" fillId="2" borderId="40" xfId="1" applyFont="1" applyFill="1" applyBorder="1" applyAlignment="1">
      <alignment horizontal="center" vertical="center"/>
    </xf>
    <xf numFmtId="164" fontId="27" fillId="0" borderId="40" xfId="0" applyNumberFormat="1" applyFont="1" applyBorder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64" fontId="28" fillId="0" borderId="0" xfId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28" fillId="0" borderId="39" xfId="1" applyFont="1" applyFill="1" applyBorder="1" applyAlignment="1">
      <alignment horizontal="center" vertical="center"/>
    </xf>
    <xf numFmtId="164" fontId="28" fillId="7" borderId="56" xfId="1" applyFont="1" applyFill="1" applyBorder="1" applyAlignment="1">
      <alignment horizontal="center" vertical="center"/>
    </xf>
    <xf numFmtId="164" fontId="28" fillId="7" borderId="57" xfId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7" borderId="56" xfId="0" applyFont="1" applyFill="1" applyBorder="1" applyAlignment="1">
      <alignment horizontal="center" vertical="center"/>
    </xf>
    <xf numFmtId="164" fontId="28" fillId="7" borderId="57" xfId="1" applyFont="1" applyFill="1" applyBorder="1" applyAlignment="1">
      <alignment horizontal="center" vertical="center" wrapText="1"/>
    </xf>
    <xf numFmtId="164" fontId="28" fillId="7" borderId="39" xfId="1" applyFont="1" applyFill="1" applyBorder="1" applyAlignment="1">
      <alignment horizontal="center" vertical="center"/>
    </xf>
    <xf numFmtId="164" fontId="28" fillId="7" borderId="40" xfId="1" applyFont="1" applyFill="1" applyBorder="1" applyAlignment="1">
      <alignment horizontal="center" vertical="center"/>
    </xf>
    <xf numFmtId="164" fontId="28" fillId="7" borderId="59" xfId="1" applyFont="1" applyFill="1" applyBorder="1" applyAlignment="1">
      <alignment horizontal="center" vertical="center"/>
    </xf>
    <xf numFmtId="164" fontId="28" fillId="7" borderId="60" xfId="1" applyFont="1" applyFill="1" applyBorder="1" applyAlignment="1">
      <alignment horizontal="center" vertical="center"/>
    </xf>
    <xf numFmtId="164" fontId="28" fillId="7" borderId="53" xfId="1" applyFont="1" applyFill="1" applyBorder="1" applyAlignment="1">
      <alignment horizontal="center" vertical="center"/>
    </xf>
    <xf numFmtId="164" fontId="28" fillId="7" borderId="61" xfId="1" applyFont="1" applyFill="1" applyBorder="1" applyAlignment="1">
      <alignment horizontal="center" vertical="center"/>
    </xf>
    <xf numFmtId="164" fontId="28" fillId="7" borderId="62" xfId="1" applyFont="1" applyFill="1" applyBorder="1" applyAlignment="1">
      <alignment horizontal="center" vertical="center"/>
    </xf>
    <xf numFmtId="164" fontId="28" fillId="7" borderId="55" xfId="1" applyFont="1" applyFill="1" applyBorder="1" applyAlignment="1">
      <alignment horizontal="center" vertical="center"/>
    </xf>
    <xf numFmtId="164" fontId="28" fillId="7" borderId="28" xfId="1" applyFont="1" applyFill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164" fontId="28" fillId="0" borderId="57" xfId="1" applyFont="1" applyFill="1" applyBorder="1" applyAlignment="1">
      <alignment horizontal="center" vertical="center"/>
    </xf>
    <xf numFmtId="164" fontId="28" fillId="0" borderId="56" xfId="1" applyFont="1" applyFill="1" applyBorder="1" applyAlignment="1">
      <alignment horizontal="center" vertical="center"/>
    </xf>
    <xf numFmtId="164" fontId="28" fillId="0" borderId="57" xfId="1" applyFont="1" applyFill="1" applyBorder="1" applyAlignment="1">
      <alignment horizontal="center" vertical="center" wrapText="1"/>
    </xf>
    <xf numFmtId="164" fontId="28" fillId="0" borderId="58" xfId="1" applyFont="1" applyFill="1" applyBorder="1" applyAlignment="1">
      <alignment horizontal="center" vertical="center"/>
    </xf>
    <xf numFmtId="164" fontId="28" fillId="0" borderId="40" xfId="1" applyFont="1" applyFill="1" applyBorder="1" applyAlignment="1">
      <alignment horizontal="center" vertical="center"/>
    </xf>
    <xf numFmtId="164" fontId="28" fillId="0" borderId="53" xfId="1" applyFont="1" applyFill="1" applyBorder="1" applyAlignment="1">
      <alignment horizontal="center" vertical="center"/>
    </xf>
    <xf numFmtId="164" fontId="28" fillId="0" borderId="55" xfId="1" applyFont="1" applyFill="1" applyBorder="1" applyAlignment="1">
      <alignment horizontal="center" vertical="center"/>
    </xf>
    <xf numFmtId="164" fontId="28" fillId="0" borderId="28" xfId="1" applyFont="1" applyFill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165" fontId="29" fillId="0" borderId="40" xfId="1" applyNumberFormat="1" applyFont="1" applyFill="1" applyBorder="1" applyAlignment="1">
      <alignment horizontal="center" vertical="center"/>
    </xf>
    <xf numFmtId="164" fontId="29" fillId="0" borderId="40" xfId="1" applyFont="1" applyFill="1" applyBorder="1" applyAlignment="1">
      <alignment horizontal="center" vertical="center"/>
    </xf>
    <xf numFmtId="1" fontId="29" fillId="0" borderId="40" xfId="1" applyNumberFormat="1" applyFont="1" applyFill="1" applyBorder="1" applyAlignment="1">
      <alignment horizontal="center" vertical="center" wrapText="1"/>
    </xf>
    <xf numFmtId="166" fontId="29" fillId="0" borderId="40" xfId="1" applyNumberFormat="1" applyFont="1" applyFill="1" applyBorder="1" applyAlignment="1">
      <alignment horizontal="center" vertical="center"/>
    </xf>
    <xf numFmtId="0" fontId="29" fillId="0" borderId="40" xfId="0" applyFont="1" applyBorder="1" applyAlignment="1">
      <alignment horizontal="center" vertical="center"/>
    </xf>
    <xf numFmtId="14" fontId="29" fillId="0" borderId="40" xfId="0" applyNumberFormat="1" applyFont="1" applyBorder="1" applyAlignment="1">
      <alignment horizontal="center" vertical="center"/>
    </xf>
    <xf numFmtId="165" fontId="30" fillId="0" borderId="40" xfId="1" applyNumberFormat="1" applyFont="1" applyFill="1" applyBorder="1" applyAlignment="1">
      <alignment horizontal="center" vertical="center"/>
    </xf>
    <xf numFmtId="0" fontId="28" fillId="0" borderId="54" xfId="0" applyFont="1" applyBorder="1" applyAlignment="1">
      <alignment horizontal="center" vertical="center"/>
    </xf>
    <xf numFmtId="164" fontId="29" fillId="8" borderId="40" xfId="1" applyFont="1" applyFill="1" applyBorder="1" applyAlignment="1">
      <alignment horizontal="center" vertical="center"/>
    </xf>
    <xf numFmtId="165" fontId="28" fillId="0" borderId="40" xfId="1" applyNumberFormat="1" applyFont="1" applyFill="1" applyBorder="1" applyAlignment="1">
      <alignment horizontal="center" vertical="center"/>
    </xf>
    <xf numFmtId="1" fontId="28" fillId="0" borderId="40" xfId="1" applyNumberFormat="1" applyFont="1" applyFill="1" applyBorder="1" applyAlignment="1">
      <alignment horizontal="center" vertical="center" wrapText="1"/>
    </xf>
    <xf numFmtId="166" fontId="28" fillId="5" borderId="40" xfId="0" applyNumberFormat="1" applyFont="1" applyFill="1" applyBorder="1" applyAlignment="1">
      <alignment horizontal="center" vertical="center"/>
    </xf>
    <xf numFmtId="164" fontId="28" fillId="0" borderId="40" xfId="0" applyNumberFormat="1" applyFont="1" applyBorder="1" applyAlignment="1">
      <alignment horizontal="center" vertical="center"/>
    </xf>
    <xf numFmtId="0" fontId="28" fillId="5" borderId="40" xfId="0" applyFont="1" applyFill="1" applyBorder="1" applyAlignment="1">
      <alignment horizontal="center" vertical="center"/>
    </xf>
    <xf numFmtId="164" fontId="29" fillId="0" borderId="0" xfId="1" applyFont="1" applyFill="1" applyAlignment="1">
      <alignment horizontal="center" vertical="center"/>
    </xf>
    <xf numFmtId="164" fontId="29" fillId="0" borderId="0" xfId="1" applyFont="1" applyFill="1" applyAlignment="1">
      <alignment horizontal="center" vertical="center" wrapText="1"/>
    </xf>
    <xf numFmtId="164" fontId="28" fillId="0" borderId="30" xfId="1" applyFont="1" applyFill="1" applyBorder="1" applyAlignment="1">
      <alignment horizontal="center" vertical="center"/>
    </xf>
    <xf numFmtId="164" fontId="28" fillId="0" borderId="38" xfId="1" applyFont="1" applyFill="1" applyBorder="1" applyAlignment="1">
      <alignment horizontal="center" vertical="center"/>
    </xf>
    <xf numFmtId="164" fontId="29" fillId="0" borderId="40" xfId="0" applyNumberFormat="1" applyFont="1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4" fontId="0" fillId="0" borderId="11" xfId="1" applyFont="1" applyFill="1" applyBorder="1" applyAlignment="1">
      <alignment horizontal="center" vertical="center"/>
    </xf>
    <xf numFmtId="1" fontId="0" fillId="0" borderId="72" xfId="1" applyNumberFormat="1" applyFont="1" applyFill="1" applyBorder="1" applyAlignment="1">
      <alignment horizontal="center" vertical="center"/>
    </xf>
    <xf numFmtId="166" fontId="0" fillId="0" borderId="73" xfId="1" applyNumberFormat="1" applyFont="1" applyFill="1" applyBorder="1" applyAlignment="1">
      <alignment horizontal="center" vertical="center"/>
    </xf>
    <xf numFmtId="166" fontId="0" fillId="0" borderId="11" xfId="1" applyNumberFormat="1" applyFont="1" applyFill="1" applyBorder="1" applyAlignment="1">
      <alignment horizontal="center" vertical="center"/>
    </xf>
    <xf numFmtId="166" fontId="0" fillId="5" borderId="63" xfId="1" applyNumberFormat="1" applyFont="1" applyFill="1" applyBorder="1" applyAlignment="1">
      <alignment horizontal="center" vertical="center"/>
    </xf>
    <xf numFmtId="166" fontId="0" fillId="5" borderId="64" xfId="1" applyNumberFormat="1" applyFont="1" applyFill="1" applyBorder="1" applyAlignment="1">
      <alignment horizontal="center" vertical="center"/>
    </xf>
    <xf numFmtId="166" fontId="0" fillId="5" borderId="68" xfId="1" applyNumberFormat="1" applyFont="1" applyFill="1" applyBorder="1" applyAlignment="1">
      <alignment horizontal="center" vertical="center"/>
    </xf>
    <xf numFmtId="164" fontId="0" fillId="0" borderId="13" xfId="1" applyFont="1" applyFill="1" applyBorder="1" applyAlignment="1">
      <alignment horizontal="center" vertical="center" wrapText="1"/>
    </xf>
    <xf numFmtId="2" fontId="0" fillId="0" borderId="50" xfId="1" applyNumberFormat="1" applyFont="1" applyFill="1" applyBorder="1" applyAlignment="1">
      <alignment horizontal="center" vertical="center"/>
    </xf>
    <xf numFmtId="2" fontId="0" fillId="0" borderId="41" xfId="1" applyNumberFormat="1" applyFont="1" applyFill="1" applyBorder="1" applyAlignment="1">
      <alignment horizontal="center" vertical="center"/>
    </xf>
    <xf numFmtId="2" fontId="0" fillId="0" borderId="34" xfId="1" applyNumberFormat="1" applyFont="1" applyFill="1" applyBorder="1" applyAlignment="1">
      <alignment horizontal="center" vertical="center"/>
    </xf>
    <xf numFmtId="2" fontId="0" fillId="0" borderId="73" xfId="1" applyNumberFormat="1" applyFont="1" applyFill="1" applyBorder="1" applyAlignment="1">
      <alignment horizontal="center" vertical="center"/>
    </xf>
    <xf numFmtId="1" fontId="0" fillId="0" borderId="50" xfId="1" applyNumberFormat="1" applyFont="1" applyFill="1" applyBorder="1" applyAlignment="1">
      <alignment horizontal="center" vertical="center"/>
    </xf>
    <xf numFmtId="1" fontId="0" fillId="0" borderId="41" xfId="1" applyNumberFormat="1" applyFont="1" applyFill="1" applyBorder="1" applyAlignment="1">
      <alignment horizontal="center" vertical="center"/>
    </xf>
    <xf numFmtId="1" fontId="0" fillId="0" borderId="34" xfId="1" applyNumberFormat="1" applyFont="1" applyFill="1" applyBorder="1" applyAlignment="1">
      <alignment horizontal="center" vertical="center"/>
    </xf>
    <xf numFmtId="1" fontId="0" fillId="0" borderId="73" xfId="1" applyNumberFormat="1" applyFont="1" applyFill="1" applyBorder="1" applyAlignment="1">
      <alignment horizontal="center" vertical="center"/>
    </xf>
    <xf numFmtId="1" fontId="0" fillId="5" borderId="63" xfId="1" applyNumberFormat="1" applyFont="1" applyFill="1" applyBorder="1" applyAlignment="1">
      <alignment horizontal="center" vertical="center"/>
    </xf>
    <xf numFmtId="2" fontId="0" fillId="0" borderId="7" xfId="1" applyNumberFormat="1" applyFont="1" applyFill="1" applyBorder="1" applyAlignment="1">
      <alignment horizontal="center" vertical="center"/>
    </xf>
    <xf numFmtId="2" fontId="0" fillId="0" borderId="51" xfId="1" applyNumberFormat="1" applyFont="1" applyFill="1" applyBorder="1" applyAlignment="1">
      <alignment horizontal="center" vertical="center"/>
    </xf>
    <xf numFmtId="2" fontId="0" fillId="0" borderId="24" xfId="1" applyNumberFormat="1" applyFont="1" applyFill="1" applyBorder="1" applyAlignment="1">
      <alignment horizontal="center" vertical="center"/>
    </xf>
    <xf numFmtId="2" fontId="0" fillId="0" borderId="13" xfId="1" applyNumberFormat="1" applyFont="1" applyFill="1" applyBorder="1" applyAlignment="1">
      <alignment horizontal="center" vertical="center"/>
    </xf>
    <xf numFmtId="2" fontId="0" fillId="0" borderId="11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64" fontId="0" fillId="0" borderId="45" xfId="1" applyFont="1" applyBorder="1" applyAlignment="1">
      <alignment horizontal="center" vertical="center"/>
    </xf>
    <xf numFmtId="164" fontId="0" fillId="0" borderId="46" xfId="1" applyFont="1" applyBorder="1" applyAlignment="1">
      <alignment horizontal="center" vertical="center"/>
    </xf>
    <xf numFmtId="164" fontId="0" fillId="0" borderId="47" xfId="1" applyFont="1" applyBorder="1" applyAlignment="1">
      <alignment horizontal="center" vertical="center"/>
    </xf>
    <xf numFmtId="165" fontId="0" fillId="0" borderId="20" xfId="1" applyNumberFormat="1" applyFont="1" applyFill="1" applyBorder="1" applyAlignment="1">
      <alignment horizontal="center" vertical="center"/>
    </xf>
    <xf numFmtId="165" fontId="0" fillId="0" borderId="24" xfId="1" applyNumberFormat="1" applyFont="1" applyFill="1" applyBorder="1" applyAlignment="1">
      <alignment horizontal="center" vertical="center"/>
    </xf>
    <xf numFmtId="165" fontId="0" fillId="0" borderId="11" xfId="1" applyNumberFormat="1" applyFont="1" applyFill="1" applyBorder="1" applyAlignment="1">
      <alignment horizontal="center" vertical="center"/>
    </xf>
    <xf numFmtId="165" fontId="0" fillId="0" borderId="52" xfId="1" applyNumberFormat="1" applyFont="1" applyFill="1" applyBorder="1" applyAlignment="1">
      <alignment horizontal="center" vertical="center"/>
    </xf>
    <xf numFmtId="164" fontId="0" fillId="0" borderId="11" xfId="1" applyFont="1" applyFill="1" applyBorder="1" applyAlignment="1">
      <alignment horizontal="center" vertical="center"/>
    </xf>
    <xf numFmtId="164" fontId="0" fillId="0" borderId="24" xfId="1" applyFont="1" applyFill="1" applyBorder="1" applyAlignment="1">
      <alignment horizontal="center" vertical="center"/>
    </xf>
    <xf numFmtId="1" fontId="0" fillId="0" borderId="71" xfId="1" applyNumberFormat="1" applyFont="1" applyFill="1" applyBorder="1" applyAlignment="1">
      <alignment horizontal="center" vertical="center"/>
    </xf>
    <xf numFmtId="1" fontId="0" fillId="0" borderId="42" xfId="1" applyNumberFormat="1" applyFont="1" applyFill="1" applyBorder="1" applyAlignment="1">
      <alignment horizontal="center" vertical="center"/>
    </xf>
    <xf numFmtId="164" fontId="28" fillId="7" borderId="56" xfId="1" applyFont="1" applyFill="1" applyBorder="1" applyAlignment="1">
      <alignment horizontal="center" vertical="center"/>
    </xf>
    <xf numFmtId="164" fontId="28" fillId="7" borderId="58" xfId="1" applyFont="1" applyFill="1" applyBorder="1" applyAlignment="1">
      <alignment horizontal="center" vertical="center"/>
    </xf>
    <xf numFmtId="164" fontId="28" fillId="3" borderId="54" xfId="1" quotePrefix="1" applyFont="1" applyFill="1" applyBorder="1" applyAlignment="1">
      <alignment horizontal="center" vertical="center"/>
    </xf>
    <xf numFmtId="164" fontId="28" fillId="3" borderId="54" xfId="1" applyFont="1" applyFill="1" applyBorder="1" applyAlignment="1">
      <alignment horizontal="center" vertical="center"/>
    </xf>
    <xf numFmtId="164" fontId="28" fillId="3" borderId="55" xfId="1" applyFont="1" applyFill="1" applyBorder="1" applyAlignment="1">
      <alignment horizontal="center" vertical="center"/>
    </xf>
    <xf numFmtId="165" fontId="29" fillId="0" borderId="56" xfId="1" applyNumberFormat="1" applyFont="1" applyFill="1" applyBorder="1" applyAlignment="1">
      <alignment horizontal="center" vertical="center"/>
    </xf>
    <xf numFmtId="165" fontId="29" fillId="0" borderId="58" xfId="1" applyNumberFormat="1" applyFont="1" applyFill="1" applyBorder="1" applyAlignment="1">
      <alignment horizontal="center" vertical="center"/>
    </xf>
    <xf numFmtId="164" fontId="28" fillId="0" borderId="0" xfId="1" applyFont="1" applyFill="1" applyBorder="1" applyAlignment="1">
      <alignment horizontal="center" vertical="center"/>
    </xf>
    <xf numFmtId="164" fontId="28" fillId="0" borderId="39" xfId="1" applyFont="1" applyFill="1" applyBorder="1" applyAlignment="1">
      <alignment horizontal="center" vertical="center"/>
    </xf>
    <xf numFmtId="0" fontId="28" fillId="7" borderId="53" xfId="0" applyFont="1" applyFill="1" applyBorder="1" applyAlignment="1">
      <alignment horizontal="center" vertical="center"/>
    </xf>
    <xf numFmtId="0" fontId="28" fillId="7" borderId="54" xfId="0" applyFont="1" applyFill="1" applyBorder="1" applyAlignment="1">
      <alignment horizontal="center" vertical="center"/>
    </xf>
    <xf numFmtId="0" fontId="28" fillId="7" borderId="55" xfId="0" applyFont="1" applyFill="1" applyBorder="1" applyAlignment="1">
      <alignment horizontal="center" vertical="center"/>
    </xf>
    <xf numFmtId="164" fontId="28" fillId="7" borderId="57" xfId="1" applyFont="1" applyFill="1" applyBorder="1" applyAlignment="1">
      <alignment horizontal="center" vertical="center"/>
    </xf>
    <xf numFmtId="164" fontId="28" fillId="7" borderId="39" xfId="1" applyFont="1" applyFill="1" applyBorder="1" applyAlignment="1">
      <alignment horizontal="center" vertical="center"/>
    </xf>
    <xf numFmtId="164" fontId="28" fillId="3" borderId="53" xfId="1" quotePrefix="1" applyFont="1" applyFill="1" applyBorder="1" applyAlignment="1">
      <alignment horizontal="center" vertical="center"/>
    </xf>
    <xf numFmtId="0" fontId="14" fillId="7" borderId="53" xfId="0" applyFont="1" applyFill="1" applyBorder="1" applyAlignment="1">
      <alignment horizontal="center" vertical="center"/>
    </xf>
    <xf numFmtId="0" fontId="14" fillId="7" borderId="54" xfId="0" applyFont="1" applyFill="1" applyBorder="1" applyAlignment="1">
      <alignment horizontal="center" vertical="center"/>
    </xf>
    <xf numFmtId="0" fontId="14" fillId="7" borderId="55" xfId="0" applyFont="1" applyFill="1" applyBorder="1" applyAlignment="1">
      <alignment horizontal="center" vertical="center"/>
    </xf>
    <xf numFmtId="164" fontId="14" fillId="7" borderId="56" xfId="1" applyFont="1" applyFill="1" applyBorder="1" applyAlignment="1">
      <alignment horizontal="center" vertical="center"/>
    </xf>
    <xf numFmtId="164" fontId="14" fillId="7" borderId="58" xfId="1" applyFont="1" applyFill="1" applyBorder="1" applyAlignment="1">
      <alignment horizontal="center" vertical="center"/>
    </xf>
    <xf numFmtId="164" fontId="2" fillId="7" borderId="54" xfId="1" quotePrefix="1" applyFont="1" applyFill="1" applyBorder="1" applyAlignment="1">
      <alignment horizontal="center" vertical="center"/>
    </xf>
    <xf numFmtId="164" fontId="2" fillId="7" borderId="54" xfId="1" applyFont="1" applyFill="1" applyBorder="1" applyAlignment="1">
      <alignment horizontal="center" vertical="center"/>
    </xf>
    <xf numFmtId="164" fontId="2" fillId="7" borderId="55" xfId="1" applyFont="1" applyFill="1" applyBorder="1" applyAlignment="1">
      <alignment horizontal="center" vertical="center"/>
    </xf>
    <xf numFmtId="164" fontId="14" fillId="7" borderId="57" xfId="1" applyFont="1" applyFill="1" applyBorder="1" applyAlignment="1">
      <alignment horizontal="center" vertical="center"/>
    </xf>
    <xf numFmtId="164" fontId="14" fillId="7" borderId="39" xfId="1" applyFont="1" applyFill="1" applyBorder="1" applyAlignment="1">
      <alignment horizontal="center" vertical="center"/>
    </xf>
    <xf numFmtId="164" fontId="2" fillId="7" borderId="53" xfId="1" quotePrefix="1" applyFont="1" applyFill="1" applyBorder="1" applyAlignment="1">
      <alignment horizontal="center" vertical="center"/>
    </xf>
    <xf numFmtId="164" fontId="24" fillId="0" borderId="0" xfId="1" applyFont="1" applyFill="1" applyBorder="1" applyAlignment="1">
      <alignment horizontal="center" vertical="center"/>
    </xf>
    <xf numFmtId="164" fontId="24" fillId="0" borderId="39" xfId="1" applyFont="1" applyFill="1" applyBorder="1" applyAlignment="1">
      <alignment horizontal="center" vertical="center"/>
    </xf>
    <xf numFmtId="164" fontId="24" fillId="0" borderId="53" xfId="1" applyFont="1" applyFill="1" applyBorder="1" applyAlignment="1">
      <alignment horizontal="center" vertical="center"/>
    </xf>
    <xf numFmtId="164" fontId="24" fillId="0" borderId="54" xfId="1" applyFont="1" applyFill="1" applyBorder="1" applyAlignment="1">
      <alignment horizontal="center" vertical="center"/>
    </xf>
    <xf numFmtId="164" fontId="24" fillId="0" borderId="55" xfId="1" applyFont="1" applyFill="1" applyBorder="1" applyAlignment="1">
      <alignment horizontal="center" vertical="center"/>
    </xf>
    <xf numFmtId="164" fontId="14" fillId="7" borderId="63" xfId="1" quotePrefix="1" applyFont="1" applyFill="1" applyBorder="1" applyAlignment="1">
      <alignment horizontal="center" vertical="center"/>
    </xf>
    <xf numFmtId="164" fontId="14" fillId="7" borderId="64" xfId="1" applyFont="1" applyFill="1" applyBorder="1" applyAlignment="1">
      <alignment horizontal="center" vertical="center"/>
    </xf>
    <xf numFmtId="164" fontId="14" fillId="7" borderId="65" xfId="1" applyFont="1" applyFill="1" applyBorder="1" applyAlignment="1">
      <alignment horizontal="center" vertical="center"/>
    </xf>
    <xf numFmtId="164" fontId="14" fillId="7" borderId="54" xfId="1" quotePrefix="1" applyFont="1" applyFill="1" applyBorder="1" applyAlignment="1">
      <alignment horizontal="center" vertical="center"/>
    </xf>
    <xf numFmtId="164" fontId="14" fillId="7" borderId="54" xfId="1" applyFont="1" applyFill="1" applyBorder="1" applyAlignment="1">
      <alignment horizontal="center" vertical="center"/>
    </xf>
    <xf numFmtId="164" fontId="14" fillId="7" borderId="66" xfId="1" quotePrefix="1" applyFont="1" applyFill="1" applyBorder="1" applyAlignment="1">
      <alignment horizontal="center" vertical="center"/>
    </xf>
    <xf numFmtId="164" fontId="14" fillId="7" borderId="64" xfId="1" quotePrefix="1" applyFont="1" applyFill="1" applyBorder="1" applyAlignment="1">
      <alignment horizontal="center" vertical="center"/>
    </xf>
    <xf numFmtId="164" fontId="14" fillId="7" borderId="67" xfId="1" applyFont="1" applyFill="1" applyBorder="1" applyAlignment="1">
      <alignment horizontal="center" vertical="center"/>
    </xf>
    <xf numFmtId="164" fontId="14" fillId="7" borderId="53" xfId="1" quotePrefix="1" applyFont="1" applyFill="1" applyBorder="1" applyAlignment="1">
      <alignment horizontal="center" vertical="center"/>
    </xf>
    <xf numFmtId="164" fontId="14" fillId="7" borderId="55" xfId="1" applyFont="1" applyFill="1" applyBorder="1" applyAlignment="1">
      <alignment horizontal="center" vertical="center"/>
    </xf>
    <xf numFmtId="0" fontId="2" fillId="7" borderId="53" xfId="0" applyFont="1" applyFill="1" applyBorder="1" applyAlignment="1">
      <alignment horizontal="center" vertical="center"/>
    </xf>
    <xf numFmtId="0" fontId="2" fillId="7" borderId="54" xfId="0" applyFont="1" applyFill="1" applyBorder="1" applyAlignment="1">
      <alignment horizontal="center" vertical="center"/>
    </xf>
    <xf numFmtId="0" fontId="2" fillId="7" borderId="55" xfId="0" applyFont="1" applyFill="1" applyBorder="1" applyAlignment="1">
      <alignment horizontal="center" vertical="center"/>
    </xf>
    <xf numFmtId="164" fontId="2" fillId="7" borderId="63" xfId="1" quotePrefix="1" applyFont="1" applyFill="1" applyBorder="1" applyAlignment="1">
      <alignment horizontal="center" vertical="center"/>
    </xf>
    <xf numFmtId="164" fontId="2" fillId="7" borderId="64" xfId="1" applyFont="1" applyFill="1" applyBorder="1" applyAlignment="1">
      <alignment horizontal="center" vertical="center"/>
    </xf>
    <xf numFmtId="164" fontId="2" fillId="7" borderId="68" xfId="1" applyFont="1" applyFill="1" applyBorder="1" applyAlignment="1">
      <alignment horizontal="center" vertical="center"/>
    </xf>
    <xf numFmtId="164" fontId="2" fillId="7" borderId="69" xfId="1" quotePrefix="1" applyFont="1" applyFill="1" applyBorder="1" applyAlignment="1">
      <alignment horizontal="center" vertical="center"/>
    </xf>
    <xf numFmtId="164" fontId="2" fillId="7" borderId="67" xfId="1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164" fontId="11" fillId="0" borderId="31" xfId="1" applyFont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11" fillId="0" borderId="38" xfId="1" applyFont="1" applyBorder="1" applyAlignment="1">
      <alignment horizontal="center" vertical="center"/>
    </xf>
    <xf numFmtId="164" fontId="11" fillId="0" borderId="39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4" fontId="20" fillId="0" borderId="31" xfId="1" applyFont="1" applyBorder="1" applyAlignment="1">
      <alignment horizontal="center" vertical="center"/>
    </xf>
    <xf numFmtId="164" fontId="20" fillId="0" borderId="0" xfId="1" applyFont="1" applyAlignment="1">
      <alignment horizontal="center" vertical="center"/>
    </xf>
    <xf numFmtId="164" fontId="20" fillId="0" borderId="38" xfId="1" applyFont="1" applyBorder="1" applyAlignment="1">
      <alignment horizontal="center" vertical="center"/>
    </xf>
    <xf numFmtId="164" fontId="20" fillId="0" borderId="39" xfId="1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29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7" t="s">
        <v>17</v>
      </c>
      <c r="G2" s="28">
        <v>44851</v>
      </c>
    </row>
    <row r="3" spans="1:22" ht="15" thickBot="1" x14ac:dyDescent="0.25">
      <c r="D3" s="1"/>
      <c r="E3" s="1"/>
    </row>
    <row r="4" spans="1:22" ht="15" thickTop="1" x14ac:dyDescent="0.2">
      <c r="A4" s="327" t="s">
        <v>0</v>
      </c>
      <c r="B4" s="323" t="s">
        <v>1</v>
      </c>
      <c r="C4" s="323" t="s">
        <v>2</v>
      </c>
      <c r="D4" s="325" t="s">
        <v>3</v>
      </c>
      <c r="E4" s="329" t="s">
        <v>16</v>
      </c>
      <c r="F4" s="329" t="s">
        <v>13</v>
      </c>
      <c r="G4" s="331" t="s">
        <v>15</v>
      </c>
      <c r="H4" s="321" t="s">
        <v>12</v>
      </c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2"/>
    </row>
    <row r="5" spans="1:22" ht="15" thickBot="1" x14ac:dyDescent="0.25">
      <c r="A5" s="328"/>
      <c r="B5" s="324"/>
      <c r="C5" s="324"/>
      <c r="D5" s="326"/>
      <c r="E5" s="330"/>
      <c r="F5" s="330"/>
      <c r="G5" s="332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316" t="s">
        <v>14</v>
      </c>
      <c r="B58" s="317"/>
      <c r="C58" s="318"/>
      <c r="D58" s="319">
        <f>F57-D57</f>
        <v>-1532177.5</v>
      </c>
      <c r="E58" s="320"/>
      <c r="F58" s="320"/>
      <c r="G58" s="32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50"/>
  <sheetViews>
    <sheetView showGridLines="0" rightToLeft="1" topLeftCell="A100" zoomScale="70" zoomScaleNormal="70" workbookViewId="0">
      <selection activeCell="A6" sqref="A6:B21"/>
    </sheetView>
  </sheetViews>
  <sheetFormatPr defaultRowHeight="20.25" x14ac:dyDescent="0.2"/>
  <cols>
    <col min="1" max="1" width="17.375" style="39" customWidth="1"/>
    <col min="2" max="2" width="22" style="39" customWidth="1"/>
    <col min="3" max="3" width="22.375" style="34" customWidth="1"/>
    <col min="4" max="4" width="32.125" style="34" bestFit="1" customWidth="1"/>
    <col min="5" max="5" width="21.125" style="34" customWidth="1"/>
    <col min="6" max="6" width="22" style="34" customWidth="1"/>
    <col min="7" max="7" width="18.625" style="34" customWidth="1"/>
    <col min="8" max="8" width="16.75" style="35" customWidth="1"/>
    <col min="9" max="9" width="20.875" style="35" customWidth="1"/>
  </cols>
  <sheetData>
    <row r="1" spans="1:9" ht="22.5" customHeight="1" x14ac:dyDescent="0.2">
      <c r="A1" s="406" t="s">
        <v>35</v>
      </c>
      <c r="B1" s="407"/>
      <c r="D1" s="66" t="s">
        <v>38</v>
      </c>
      <c r="E1" s="45">
        <f>SUM(C5:C150)</f>
        <v>0</v>
      </c>
      <c r="F1" s="402" t="s">
        <v>41</v>
      </c>
      <c r="G1" s="403"/>
      <c r="H1" s="403"/>
    </row>
    <row r="2" spans="1:9" ht="22.5" customHeight="1" x14ac:dyDescent="0.2">
      <c r="A2" s="408"/>
      <c r="B2" s="409"/>
      <c r="D2" s="67" t="s">
        <v>39</v>
      </c>
      <c r="E2" s="64">
        <f>SUM(E6:E150)</f>
        <v>0</v>
      </c>
      <c r="F2" s="402"/>
      <c r="G2" s="403"/>
      <c r="H2" s="403"/>
    </row>
    <row r="3" spans="1:9" ht="22.5" customHeight="1" thickBot="1" x14ac:dyDescent="0.25">
      <c r="A3" s="410"/>
      <c r="B3" s="411"/>
      <c r="D3" s="68" t="s">
        <v>40</v>
      </c>
      <c r="E3" s="65">
        <f>E1-E2</f>
        <v>0</v>
      </c>
      <c r="F3" s="404"/>
      <c r="G3" s="405"/>
      <c r="H3" s="405"/>
    </row>
    <row r="4" spans="1:9" ht="47.25" customHeight="1" x14ac:dyDescent="0.2">
      <c r="A4" s="40" t="s">
        <v>1</v>
      </c>
      <c r="B4" s="41" t="s">
        <v>2</v>
      </c>
      <c r="C4" s="42" t="s">
        <v>3</v>
      </c>
      <c r="D4" s="42" t="s">
        <v>16</v>
      </c>
      <c r="E4" s="42" t="s">
        <v>31</v>
      </c>
      <c r="F4" s="42" t="s">
        <v>20</v>
      </c>
      <c r="G4" s="43" t="s">
        <v>32</v>
      </c>
      <c r="H4" s="44" t="s">
        <v>33</v>
      </c>
      <c r="I4" s="45" t="s">
        <v>34</v>
      </c>
    </row>
    <row r="5" spans="1:9" x14ac:dyDescent="0.2">
      <c r="A5" s="46"/>
      <c r="B5" s="36"/>
      <c r="C5" s="36"/>
      <c r="D5" s="37"/>
      <c r="E5" s="36"/>
      <c r="F5" s="38"/>
      <c r="G5" s="36"/>
      <c r="H5" s="37"/>
      <c r="I5" s="57"/>
    </row>
    <row r="6" spans="1:9" x14ac:dyDescent="0.2">
      <c r="A6" s="47"/>
      <c r="B6" s="48"/>
      <c r="C6" s="48">
        <f>A6*B6</f>
        <v>0</v>
      </c>
      <c r="D6" s="49"/>
      <c r="E6" s="48"/>
      <c r="F6" s="58"/>
      <c r="G6" s="50"/>
      <c r="H6" s="51"/>
      <c r="I6" s="59"/>
    </row>
    <row r="7" spans="1:9" x14ac:dyDescent="0.2">
      <c r="A7" s="52"/>
      <c r="B7" s="53"/>
      <c r="C7" s="53">
        <f>A7*B7</f>
        <v>0</v>
      </c>
      <c r="D7" s="54"/>
      <c r="E7" s="53"/>
      <c r="F7" s="60"/>
      <c r="G7" s="55"/>
      <c r="H7" s="56"/>
      <c r="I7" s="61"/>
    </row>
    <row r="8" spans="1:9" x14ac:dyDescent="0.2">
      <c r="A8" s="47"/>
      <c r="B8" s="48"/>
      <c r="C8" s="48">
        <f t="shared" ref="C8:C71" si="0">A8*B8</f>
        <v>0</v>
      </c>
      <c r="D8" s="49"/>
      <c r="E8" s="48"/>
      <c r="F8" s="58"/>
      <c r="G8" s="50"/>
      <c r="H8" s="51"/>
      <c r="I8" s="59"/>
    </row>
    <row r="9" spans="1:9" x14ac:dyDescent="0.2">
      <c r="A9" s="52"/>
      <c r="B9" s="53"/>
      <c r="C9" s="53">
        <f t="shared" si="0"/>
        <v>0</v>
      </c>
      <c r="D9" s="54"/>
      <c r="E9" s="53"/>
      <c r="F9" s="60"/>
      <c r="G9" s="55"/>
      <c r="H9" s="56"/>
      <c r="I9" s="61"/>
    </row>
    <row r="10" spans="1:9" x14ac:dyDescent="0.2">
      <c r="A10" s="47"/>
      <c r="B10" s="48"/>
      <c r="C10" s="48">
        <f t="shared" si="0"/>
        <v>0</v>
      </c>
      <c r="D10" s="49"/>
      <c r="E10" s="48"/>
      <c r="F10" s="58"/>
      <c r="G10" s="50"/>
      <c r="H10" s="51"/>
      <c r="I10" s="59"/>
    </row>
    <row r="11" spans="1:9" x14ac:dyDescent="0.2">
      <c r="A11" s="52"/>
      <c r="B11" s="53"/>
      <c r="C11" s="53">
        <f t="shared" si="0"/>
        <v>0</v>
      </c>
      <c r="D11" s="54"/>
      <c r="E11" s="53"/>
      <c r="F11" s="60"/>
      <c r="G11" s="55"/>
      <c r="H11" s="56"/>
      <c r="I11" s="61"/>
    </row>
    <row r="12" spans="1:9" x14ac:dyDescent="0.2">
      <c r="A12" s="47"/>
      <c r="B12" s="48"/>
      <c r="C12" s="48">
        <f t="shared" si="0"/>
        <v>0</v>
      </c>
      <c r="D12" s="49"/>
      <c r="E12" s="48"/>
      <c r="F12" s="58"/>
      <c r="G12" s="50"/>
      <c r="H12" s="51"/>
      <c r="I12" s="59"/>
    </row>
    <row r="13" spans="1:9" x14ac:dyDescent="0.2">
      <c r="A13" s="52"/>
      <c r="B13" s="53"/>
      <c r="C13" s="53">
        <f t="shared" si="0"/>
        <v>0</v>
      </c>
      <c r="D13" s="54"/>
      <c r="E13" s="53"/>
      <c r="F13" s="60"/>
      <c r="G13" s="55"/>
      <c r="H13" s="56"/>
      <c r="I13" s="61"/>
    </row>
    <row r="14" spans="1:9" x14ac:dyDescent="0.2">
      <c r="A14" s="47"/>
      <c r="B14" s="48"/>
      <c r="C14" s="48">
        <f t="shared" si="0"/>
        <v>0</v>
      </c>
      <c r="D14" s="49"/>
      <c r="E14" s="48"/>
      <c r="F14" s="58"/>
      <c r="G14" s="50"/>
      <c r="H14" s="51"/>
      <c r="I14" s="59"/>
    </row>
    <row r="15" spans="1:9" x14ac:dyDescent="0.2">
      <c r="A15" s="52"/>
      <c r="B15" s="53"/>
      <c r="C15" s="53">
        <f t="shared" si="0"/>
        <v>0</v>
      </c>
      <c r="D15" s="54"/>
      <c r="E15" s="53"/>
      <c r="F15" s="60"/>
      <c r="G15" s="55"/>
      <c r="H15" s="56"/>
      <c r="I15" s="61"/>
    </row>
    <row r="16" spans="1:9" x14ac:dyDescent="0.2">
      <c r="A16" s="47"/>
      <c r="B16" s="48"/>
      <c r="C16" s="48">
        <f t="shared" si="0"/>
        <v>0</v>
      </c>
      <c r="D16" s="49"/>
      <c r="E16" s="48"/>
      <c r="F16" s="58"/>
      <c r="G16" s="50"/>
      <c r="H16" s="51"/>
      <c r="I16" s="59"/>
    </row>
    <row r="17" spans="1:9" x14ac:dyDescent="0.2">
      <c r="A17" s="52"/>
      <c r="B17" s="53"/>
      <c r="C17" s="53">
        <f t="shared" si="0"/>
        <v>0</v>
      </c>
      <c r="D17" s="54"/>
      <c r="E17" s="53"/>
      <c r="F17" s="60"/>
      <c r="G17" s="55"/>
      <c r="H17" s="56"/>
      <c r="I17" s="61"/>
    </row>
    <row r="18" spans="1:9" x14ac:dyDescent="0.2">
      <c r="A18" s="47"/>
      <c r="B18" s="48"/>
      <c r="C18" s="48">
        <f t="shared" si="0"/>
        <v>0</v>
      </c>
      <c r="D18" s="49"/>
      <c r="E18" s="48"/>
      <c r="F18" s="58"/>
      <c r="G18" s="50"/>
      <c r="H18" s="51"/>
      <c r="I18" s="59"/>
    </row>
    <row r="19" spans="1:9" x14ac:dyDescent="0.2">
      <c r="A19" s="52"/>
      <c r="B19" s="53"/>
      <c r="C19" s="53">
        <f t="shared" si="0"/>
        <v>0</v>
      </c>
      <c r="D19" s="54"/>
      <c r="E19" s="53"/>
      <c r="F19" s="60"/>
      <c r="G19" s="55"/>
      <c r="H19" s="56"/>
      <c r="I19" s="61"/>
    </row>
    <row r="20" spans="1:9" x14ac:dyDescent="0.2">
      <c r="A20" s="47"/>
      <c r="B20" s="48"/>
      <c r="C20" s="48">
        <f t="shared" si="0"/>
        <v>0</v>
      </c>
      <c r="D20" s="49"/>
      <c r="E20" s="48"/>
      <c r="F20" s="58"/>
      <c r="G20" s="50"/>
      <c r="H20" s="51"/>
      <c r="I20" s="59"/>
    </row>
    <row r="21" spans="1:9" x14ac:dyDescent="0.2">
      <c r="A21" s="52"/>
      <c r="B21" s="53"/>
      <c r="C21" s="53">
        <f t="shared" si="0"/>
        <v>0</v>
      </c>
      <c r="D21" s="54"/>
      <c r="E21" s="53"/>
      <c r="F21" s="60"/>
      <c r="G21" s="55"/>
      <c r="H21" s="56"/>
      <c r="I21" s="61"/>
    </row>
    <row r="22" spans="1:9" x14ac:dyDescent="0.2">
      <c r="A22" s="47"/>
      <c r="B22" s="48"/>
      <c r="C22" s="48">
        <f t="shared" si="0"/>
        <v>0</v>
      </c>
      <c r="D22" s="49"/>
      <c r="E22" s="48"/>
      <c r="F22" s="58"/>
      <c r="G22" s="50"/>
      <c r="H22" s="51"/>
      <c r="I22" s="59"/>
    </row>
    <row r="23" spans="1:9" x14ac:dyDescent="0.2">
      <c r="A23" s="52"/>
      <c r="B23" s="53"/>
      <c r="C23" s="53">
        <f t="shared" si="0"/>
        <v>0</v>
      </c>
      <c r="D23" s="54"/>
      <c r="E23" s="53"/>
      <c r="F23" s="60"/>
      <c r="G23" s="55"/>
      <c r="H23" s="56"/>
      <c r="I23" s="61"/>
    </row>
    <row r="24" spans="1:9" x14ac:dyDescent="0.2">
      <c r="A24" s="47"/>
      <c r="B24" s="48"/>
      <c r="C24" s="48">
        <f t="shared" si="0"/>
        <v>0</v>
      </c>
      <c r="D24" s="49"/>
      <c r="E24" s="48"/>
      <c r="F24" s="58"/>
      <c r="G24" s="50"/>
      <c r="H24" s="51"/>
      <c r="I24" s="59"/>
    </row>
    <row r="25" spans="1:9" x14ac:dyDescent="0.2">
      <c r="A25" s="52"/>
      <c r="B25" s="53"/>
      <c r="C25" s="53">
        <f t="shared" si="0"/>
        <v>0</v>
      </c>
      <c r="D25" s="54"/>
      <c r="E25" s="53"/>
      <c r="F25" s="60"/>
      <c r="G25" s="55"/>
      <c r="H25" s="56"/>
      <c r="I25" s="61"/>
    </row>
    <row r="26" spans="1:9" x14ac:dyDescent="0.2">
      <c r="A26" s="47"/>
      <c r="B26" s="48"/>
      <c r="C26" s="48">
        <f t="shared" si="0"/>
        <v>0</v>
      </c>
      <c r="D26" s="49"/>
      <c r="E26" s="48"/>
      <c r="F26" s="58"/>
      <c r="G26" s="50"/>
      <c r="H26" s="51"/>
      <c r="I26" s="59"/>
    </row>
    <row r="27" spans="1:9" x14ac:dyDescent="0.2">
      <c r="A27" s="52"/>
      <c r="B27" s="53"/>
      <c r="C27" s="53">
        <f t="shared" si="0"/>
        <v>0</v>
      </c>
      <c r="D27" s="54"/>
      <c r="E27" s="53"/>
      <c r="F27" s="60"/>
      <c r="G27" s="55"/>
      <c r="H27" s="56"/>
      <c r="I27" s="61"/>
    </row>
    <row r="28" spans="1:9" x14ac:dyDescent="0.2">
      <c r="A28" s="47"/>
      <c r="B28" s="48"/>
      <c r="C28" s="48">
        <f t="shared" si="0"/>
        <v>0</v>
      </c>
      <c r="D28" s="49"/>
      <c r="E28" s="48"/>
      <c r="F28" s="58"/>
      <c r="G28" s="50"/>
      <c r="H28" s="51"/>
      <c r="I28" s="59"/>
    </row>
    <row r="29" spans="1:9" x14ac:dyDescent="0.2">
      <c r="A29" s="52"/>
      <c r="B29" s="53"/>
      <c r="C29" s="53">
        <f t="shared" si="0"/>
        <v>0</v>
      </c>
      <c r="D29" s="54"/>
      <c r="E29" s="53"/>
      <c r="F29" s="60"/>
      <c r="G29" s="55"/>
      <c r="H29" s="56"/>
      <c r="I29" s="61"/>
    </row>
    <row r="30" spans="1:9" x14ac:dyDescent="0.2">
      <c r="A30" s="47"/>
      <c r="B30" s="48"/>
      <c r="C30" s="48">
        <f t="shared" si="0"/>
        <v>0</v>
      </c>
      <c r="D30" s="49"/>
      <c r="E30" s="48"/>
      <c r="F30" s="58"/>
      <c r="G30" s="50"/>
      <c r="H30" s="51"/>
      <c r="I30" s="59"/>
    </row>
    <row r="31" spans="1:9" x14ac:dyDescent="0.2">
      <c r="A31" s="52"/>
      <c r="B31" s="53"/>
      <c r="C31" s="53">
        <f t="shared" si="0"/>
        <v>0</v>
      </c>
      <c r="D31" s="54"/>
      <c r="E31" s="53"/>
      <c r="F31" s="60"/>
      <c r="G31" s="55"/>
      <c r="H31" s="56"/>
      <c r="I31" s="61"/>
    </row>
    <row r="32" spans="1:9" x14ac:dyDescent="0.2">
      <c r="A32" s="47"/>
      <c r="B32" s="48"/>
      <c r="C32" s="48">
        <f t="shared" si="0"/>
        <v>0</v>
      </c>
      <c r="D32" s="49"/>
      <c r="E32" s="48"/>
      <c r="F32" s="58"/>
      <c r="G32" s="50"/>
      <c r="H32" s="51"/>
      <c r="I32" s="59"/>
    </row>
    <row r="33" spans="1:9" x14ac:dyDescent="0.2">
      <c r="A33" s="52"/>
      <c r="B33" s="53"/>
      <c r="C33" s="53">
        <f t="shared" si="0"/>
        <v>0</v>
      </c>
      <c r="D33" s="54"/>
      <c r="E33" s="53"/>
      <c r="F33" s="60"/>
      <c r="G33" s="55"/>
      <c r="H33" s="56"/>
      <c r="I33" s="61"/>
    </row>
    <row r="34" spans="1:9" x14ac:dyDescent="0.2">
      <c r="A34" s="47"/>
      <c r="B34" s="48"/>
      <c r="C34" s="48">
        <f t="shared" si="0"/>
        <v>0</v>
      </c>
      <c r="D34" s="49"/>
      <c r="E34" s="48"/>
      <c r="F34" s="58"/>
      <c r="G34" s="50"/>
      <c r="H34" s="51"/>
      <c r="I34" s="59"/>
    </row>
    <row r="35" spans="1:9" x14ac:dyDescent="0.2">
      <c r="A35" s="52"/>
      <c r="B35" s="53"/>
      <c r="C35" s="53">
        <f t="shared" si="0"/>
        <v>0</v>
      </c>
      <c r="D35" s="54"/>
      <c r="E35" s="53"/>
      <c r="F35" s="60"/>
      <c r="G35" s="55"/>
      <c r="H35" s="56"/>
      <c r="I35" s="61"/>
    </row>
    <row r="36" spans="1:9" x14ac:dyDescent="0.2">
      <c r="A36" s="47"/>
      <c r="B36" s="48"/>
      <c r="C36" s="48">
        <f t="shared" si="0"/>
        <v>0</v>
      </c>
      <c r="D36" s="49"/>
      <c r="E36" s="48"/>
      <c r="F36" s="58"/>
      <c r="G36" s="50"/>
      <c r="H36" s="51"/>
      <c r="I36" s="59"/>
    </row>
    <row r="37" spans="1:9" x14ac:dyDescent="0.2">
      <c r="A37" s="52"/>
      <c r="B37" s="53"/>
      <c r="C37" s="53">
        <f t="shared" si="0"/>
        <v>0</v>
      </c>
      <c r="D37" s="54"/>
      <c r="E37" s="53"/>
      <c r="F37" s="60"/>
      <c r="G37" s="55"/>
      <c r="H37" s="56"/>
      <c r="I37" s="61"/>
    </row>
    <row r="38" spans="1:9" x14ac:dyDescent="0.2">
      <c r="A38" s="47"/>
      <c r="B38" s="48"/>
      <c r="C38" s="48">
        <f t="shared" si="0"/>
        <v>0</v>
      </c>
      <c r="D38" s="49"/>
      <c r="E38" s="48"/>
      <c r="F38" s="58"/>
      <c r="G38" s="50"/>
      <c r="H38" s="51"/>
      <c r="I38" s="59"/>
    </row>
    <row r="39" spans="1:9" x14ac:dyDescent="0.2">
      <c r="A39" s="52"/>
      <c r="B39" s="53"/>
      <c r="C39" s="53">
        <f t="shared" si="0"/>
        <v>0</v>
      </c>
      <c r="D39" s="54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150"/>
  <sheetViews>
    <sheetView showGridLines="0" rightToLeft="1" zoomScale="55" zoomScaleNormal="55" workbookViewId="0">
      <pane ySplit="4" topLeftCell="A5" activePane="bottomLeft" state="frozen"/>
      <selection pane="bottomLeft" activeCell="F9" sqref="F9"/>
    </sheetView>
  </sheetViews>
  <sheetFormatPr defaultRowHeight="20.25" x14ac:dyDescent="0.2"/>
  <cols>
    <col min="1" max="1" width="24.75" style="39" customWidth="1"/>
    <col min="2" max="2" width="22" style="39" customWidth="1"/>
    <col min="3" max="3" width="26.25" style="34" customWidth="1"/>
    <col min="4" max="4" width="38.875" style="34" customWidth="1"/>
    <col min="5" max="5" width="35.25" style="34" customWidth="1"/>
    <col min="6" max="6" width="38.875" style="34" customWidth="1"/>
    <col min="7" max="7" width="30.125" style="34" customWidth="1"/>
    <col min="8" max="8" width="19.125" style="113" customWidth="1"/>
    <col min="9" max="9" width="24.25" style="35" customWidth="1"/>
    <col min="10" max="10" width="23.875" customWidth="1"/>
  </cols>
  <sheetData>
    <row r="1" spans="1:9" s="118" customFormat="1" ht="48.75" customHeight="1" x14ac:dyDescent="0.35">
      <c r="A1" s="396" t="s">
        <v>36</v>
      </c>
      <c r="B1" s="397"/>
      <c r="C1" s="114"/>
      <c r="D1" s="115" t="s">
        <v>38</v>
      </c>
      <c r="E1" s="116">
        <f>SUM(C5:C150)</f>
        <v>0</v>
      </c>
      <c r="F1" s="412" t="s">
        <v>41</v>
      </c>
      <c r="G1" s="413"/>
      <c r="H1" s="413"/>
      <c r="I1" s="117"/>
    </row>
    <row r="2" spans="1:9" s="118" customFormat="1" ht="48.75" customHeight="1" x14ac:dyDescent="0.35">
      <c r="A2" s="398"/>
      <c r="B2" s="399"/>
      <c r="C2" s="114"/>
      <c r="D2" s="119" t="s">
        <v>39</v>
      </c>
      <c r="E2" s="120">
        <f>SUM(G5:G149)</f>
        <v>0</v>
      </c>
      <c r="F2" s="412"/>
      <c r="G2" s="413"/>
      <c r="H2" s="413"/>
      <c r="I2" s="117"/>
    </row>
    <row r="3" spans="1:9" s="118" customFormat="1" ht="48.75" customHeight="1" thickBot="1" x14ac:dyDescent="0.4">
      <c r="A3" s="400"/>
      <c r="B3" s="401"/>
      <c r="C3" s="114"/>
      <c r="D3" s="121" t="s">
        <v>40</v>
      </c>
      <c r="E3" s="122">
        <f>E1-E2</f>
        <v>0</v>
      </c>
      <c r="F3" s="414"/>
      <c r="G3" s="415"/>
      <c r="H3" s="415"/>
      <c r="I3" s="117"/>
    </row>
    <row r="4" spans="1:9" s="118" customFormat="1" ht="90" customHeight="1" x14ac:dyDescent="0.35">
      <c r="A4" s="123" t="s">
        <v>1</v>
      </c>
      <c r="B4" s="124" t="s">
        <v>2</v>
      </c>
      <c r="C4" s="125" t="s">
        <v>3</v>
      </c>
      <c r="D4" s="125" t="s">
        <v>16</v>
      </c>
      <c r="E4" s="125" t="s">
        <v>31</v>
      </c>
      <c r="F4" s="125" t="s">
        <v>20</v>
      </c>
      <c r="G4" s="126" t="s">
        <v>32</v>
      </c>
      <c r="H4" s="127" t="s">
        <v>33</v>
      </c>
      <c r="I4" s="116" t="s">
        <v>34</v>
      </c>
    </row>
    <row r="5" spans="1:9" s="118" customFormat="1" ht="48.75" customHeight="1" x14ac:dyDescent="0.35">
      <c r="A5" s="128"/>
      <c r="B5" s="129"/>
      <c r="C5" s="129">
        <f>A5*B5</f>
        <v>0</v>
      </c>
      <c r="D5" s="130"/>
      <c r="E5" s="129"/>
      <c r="F5" s="131"/>
      <c r="G5" s="132"/>
      <c r="H5" s="133"/>
      <c r="I5" s="134"/>
    </row>
    <row r="6" spans="1:9" s="118" customFormat="1" ht="48.75" customHeight="1" x14ac:dyDescent="0.35">
      <c r="A6" s="128"/>
      <c r="B6" s="129"/>
      <c r="C6" s="129">
        <f>A6*B6</f>
        <v>0</v>
      </c>
      <c r="D6" s="130"/>
      <c r="E6" s="129"/>
      <c r="F6" s="131"/>
      <c r="G6" s="132"/>
      <c r="H6" s="133"/>
      <c r="I6" s="134"/>
    </row>
    <row r="7" spans="1:9" s="118" customFormat="1" ht="48.75" customHeight="1" x14ac:dyDescent="0.35">
      <c r="A7" s="135"/>
      <c r="B7" s="136"/>
      <c r="C7" s="136">
        <f>A7*B7</f>
        <v>0</v>
      </c>
      <c r="D7" s="137"/>
      <c r="E7" s="136"/>
      <c r="F7" s="138"/>
      <c r="G7" s="139"/>
      <c r="H7" s="140"/>
      <c r="I7" s="141"/>
    </row>
    <row r="8" spans="1:9" s="118" customFormat="1" ht="48.75" customHeight="1" x14ac:dyDescent="0.35">
      <c r="A8" s="128"/>
      <c r="B8" s="129"/>
      <c r="C8" s="129">
        <f t="shared" ref="C8:C71" si="0">A8*B8</f>
        <v>0</v>
      </c>
      <c r="D8" s="130"/>
      <c r="E8" s="129"/>
      <c r="F8" s="131"/>
      <c r="G8" s="132"/>
      <c r="H8" s="133"/>
      <c r="I8" s="134"/>
    </row>
    <row r="9" spans="1:9" s="118" customFormat="1" ht="48.75" customHeight="1" x14ac:dyDescent="0.35">
      <c r="A9" s="135"/>
      <c r="B9" s="136"/>
      <c r="C9" s="136">
        <f t="shared" si="0"/>
        <v>0</v>
      </c>
      <c r="D9" s="137"/>
      <c r="E9" s="136"/>
      <c r="F9" s="138"/>
      <c r="G9" s="139"/>
      <c r="H9" s="140"/>
      <c r="I9" s="141"/>
    </row>
    <row r="10" spans="1:9" s="118" customFormat="1" ht="48.75" customHeight="1" x14ac:dyDescent="0.35">
      <c r="A10" s="128"/>
      <c r="B10" s="129"/>
      <c r="C10" s="129">
        <f t="shared" si="0"/>
        <v>0</v>
      </c>
      <c r="D10" s="130"/>
      <c r="E10" s="129"/>
      <c r="F10" s="131"/>
      <c r="G10" s="132"/>
      <c r="H10" s="133"/>
      <c r="I10" s="134"/>
    </row>
    <row r="11" spans="1:9" s="118" customFormat="1" ht="48.75" customHeight="1" x14ac:dyDescent="0.35">
      <c r="A11" s="135"/>
      <c r="B11" s="136"/>
      <c r="C11" s="136">
        <f t="shared" si="0"/>
        <v>0</v>
      </c>
      <c r="D11" s="137"/>
      <c r="E11" s="136"/>
      <c r="F11" s="138"/>
      <c r="G11" s="139"/>
      <c r="H11" s="140"/>
      <c r="I11" s="141"/>
    </row>
    <row r="12" spans="1:9" s="118" customFormat="1" ht="48.75" customHeight="1" x14ac:dyDescent="0.35">
      <c r="A12" s="128"/>
      <c r="B12" s="129"/>
      <c r="C12" s="129">
        <f t="shared" si="0"/>
        <v>0</v>
      </c>
      <c r="D12" s="130"/>
      <c r="E12" s="129"/>
      <c r="F12" s="131"/>
      <c r="G12" s="132"/>
      <c r="H12" s="133"/>
      <c r="I12" s="134"/>
    </row>
    <row r="13" spans="1:9" s="118" customFormat="1" ht="48.75" customHeight="1" x14ac:dyDescent="0.35">
      <c r="A13" s="135"/>
      <c r="B13" s="136"/>
      <c r="C13" s="136">
        <f t="shared" si="0"/>
        <v>0</v>
      </c>
      <c r="D13" s="137"/>
      <c r="E13" s="136"/>
      <c r="F13" s="138"/>
      <c r="G13" s="139"/>
      <c r="H13" s="140"/>
      <c r="I13" s="141"/>
    </row>
    <row r="14" spans="1:9" s="118" customFormat="1" ht="48.75" customHeight="1" x14ac:dyDescent="0.35">
      <c r="A14" s="128"/>
      <c r="B14" s="129"/>
      <c r="C14" s="129">
        <f t="shared" si="0"/>
        <v>0</v>
      </c>
      <c r="D14" s="130"/>
      <c r="E14" s="129"/>
      <c r="F14" s="131"/>
      <c r="G14" s="132"/>
      <c r="H14" s="133"/>
      <c r="I14" s="134"/>
    </row>
    <row r="15" spans="1:9" s="118" customFormat="1" ht="48.75" customHeight="1" x14ac:dyDescent="0.35">
      <c r="A15" s="135"/>
      <c r="B15" s="136"/>
      <c r="C15" s="136">
        <f t="shared" si="0"/>
        <v>0</v>
      </c>
      <c r="D15" s="137"/>
      <c r="E15" s="136"/>
      <c r="F15" s="138"/>
      <c r="G15" s="139"/>
      <c r="H15" s="140"/>
      <c r="I15" s="141"/>
    </row>
    <row r="16" spans="1:9" s="118" customFormat="1" ht="48.75" customHeight="1" x14ac:dyDescent="0.35">
      <c r="A16" s="128"/>
      <c r="B16" s="129"/>
      <c r="C16" s="129">
        <f t="shared" si="0"/>
        <v>0</v>
      </c>
      <c r="D16" s="130"/>
      <c r="E16" s="129"/>
      <c r="F16" s="131"/>
      <c r="G16" s="132"/>
      <c r="H16" s="133"/>
      <c r="I16" s="134"/>
    </row>
    <row r="17" spans="1:9" s="118" customFormat="1" ht="48.75" customHeight="1" x14ac:dyDescent="0.35">
      <c r="A17" s="135"/>
      <c r="B17" s="136"/>
      <c r="C17" s="136">
        <f t="shared" si="0"/>
        <v>0</v>
      </c>
      <c r="D17" s="137"/>
      <c r="E17" s="136"/>
      <c r="F17" s="138"/>
      <c r="G17" s="139"/>
      <c r="H17" s="140"/>
      <c r="I17" s="141"/>
    </row>
    <row r="18" spans="1:9" s="118" customFormat="1" ht="48.75" customHeight="1" x14ac:dyDescent="0.35">
      <c r="A18" s="128"/>
      <c r="B18" s="129"/>
      <c r="C18" s="129">
        <f t="shared" si="0"/>
        <v>0</v>
      </c>
      <c r="D18" s="130"/>
      <c r="E18" s="129"/>
      <c r="F18" s="131"/>
      <c r="G18" s="132"/>
      <c r="H18" s="133"/>
      <c r="I18" s="134"/>
    </row>
    <row r="19" spans="1:9" s="118" customFormat="1" ht="48.75" customHeight="1" x14ac:dyDescent="0.35">
      <c r="A19" s="135"/>
      <c r="B19" s="136"/>
      <c r="C19" s="136">
        <f t="shared" si="0"/>
        <v>0</v>
      </c>
      <c r="D19" s="137"/>
      <c r="E19" s="136"/>
      <c r="F19" s="138"/>
      <c r="G19" s="139"/>
      <c r="H19" s="140"/>
      <c r="I19" s="141"/>
    </row>
    <row r="20" spans="1:9" s="118" customFormat="1" ht="48.75" customHeight="1" x14ac:dyDescent="0.35">
      <c r="A20" s="128"/>
      <c r="B20" s="129"/>
      <c r="C20" s="129">
        <f t="shared" si="0"/>
        <v>0</v>
      </c>
      <c r="D20" s="130"/>
      <c r="E20" s="129"/>
      <c r="F20" s="131"/>
      <c r="G20" s="132"/>
      <c r="H20" s="133"/>
      <c r="I20" s="134"/>
    </row>
    <row r="21" spans="1:9" s="118" customFormat="1" ht="48.75" customHeight="1" x14ac:dyDescent="0.35">
      <c r="A21" s="135"/>
      <c r="B21" s="136"/>
      <c r="C21" s="136">
        <f t="shared" si="0"/>
        <v>0</v>
      </c>
      <c r="D21" s="137"/>
      <c r="E21" s="136"/>
      <c r="F21" s="138"/>
      <c r="G21" s="139"/>
      <c r="H21" s="140"/>
      <c r="I21" s="141"/>
    </row>
    <row r="22" spans="1:9" s="118" customFormat="1" ht="48.75" customHeight="1" x14ac:dyDescent="0.35">
      <c r="A22" s="128"/>
      <c r="B22" s="129"/>
      <c r="C22" s="129">
        <f t="shared" si="0"/>
        <v>0</v>
      </c>
      <c r="D22" s="130"/>
      <c r="E22" s="129"/>
      <c r="F22" s="131"/>
      <c r="G22" s="132"/>
      <c r="H22" s="133"/>
      <c r="I22" s="134"/>
    </row>
    <row r="23" spans="1:9" s="118" customFormat="1" ht="48.75" customHeight="1" x14ac:dyDescent="0.35">
      <c r="A23" s="135"/>
      <c r="B23" s="136"/>
      <c r="C23" s="136">
        <f t="shared" si="0"/>
        <v>0</v>
      </c>
      <c r="D23" s="137"/>
      <c r="E23" s="136"/>
      <c r="F23" s="138"/>
      <c r="G23" s="139"/>
      <c r="H23" s="140"/>
      <c r="I23" s="141"/>
    </row>
    <row r="24" spans="1:9" s="118" customFormat="1" ht="48.75" customHeight="1" x14ac:dyDescent="0.35">
      <c r="A24" s="128"/>
      <c r="B24" s="129"/>
      <c r="C24" s="129">
        <f t="shared" si="0"/>
        <v>0</v>
      </c>
      <c r="D24" s="130"/>
      <c r="E24" s="129"/>
      <c r="F24" s="131"/>
      <c r="G24" s="132"/>
      <c r="H24" s="133"/>
      <c r="I24" s="134"/>
    </row>
    <row r="25" spans="1:9" s="118" customFormat="1" ht="48.75" customHeight="1" x14ac:dyDescent="0.35">
      <c r="A25" s="135"/>
      <c r="B25" s="136"/>
      <c r="C25" s="136">
        <f t="shared" si="0"/>
        <v>0</v>
      </c>
      <c r="D25" s="137"/>
      <c r="E25" s="136"/>
      <c r="F25" s="138"/>
      <c r="G25" s="139"/>
      <c r="H25" s="140"/>
      <c r="I25" s="141"/>
    </row>
    <row r="26" spans="1:9" s="118" customFormat="1" ht="48.75" customHeight="1" x14ac:dyDescent="0.35">
      <c r="A26" s="128"/>
      <c r="B26" s="129"/>
      <c r="C26" s="129">
        <f t="shared" si="0"/>
        <v>0</v>
      </c>
      <c r="D26" s="130"/>
      <c r="E26" s="129"/>
      <c r="F26" s="131"/>
      <c r="G26" s="132"/>
      <c r="H26" s="133"/>
      <c r="I26" s="134"/>
    </row>
    <row r="27" spans="1:9" s="118" customFormat="1" ht="48.75" customHeight="1" x14ac:dyDescent="0.35">
      <c r="A27" s="135"/>
      <c r="B27" s="136"/>
      <c r="C27" s="136">
        <f t="shared" si="0"/>
        <v>0</v>
      </c>
      <c r="D27" s="137"/>
      <c r="E27" s="136"/>
      <c r="F27" s="138"/>
      <c r="G27" s="139"/>
      <c r="H27" s="140"/>
      <c r="I27" s="141"/>
    </row>
    <row r="28" spans="1:9" s="118" customFormat="1" ht="48.75" customHeight="1" x14ac:dyDescent="0.35">
      <c r="A28" s="128"/>
      <c r="B28" s="129"/>
      <c r="C28" s="129">
        <f t="shared" si="0"/>
        <v>0</v>
      </c>
      <c r="D28" s="130"/>
      <c r="E28" s="129"/>
      <c r="F28" s="131"/>
      <c r="G28" s="132"/>
      <c r="H28" s="133"/>
      <c r="I28" s="134"/>
    </row>
    <row r="29" spans="1:9" s="118" customFormat="1" ht="48.75" customHeight="1" x14ac:dyDescent="0.35">
      <c r="A29" s="135"/>
      <c r="B29" s="136"/>
      <c r="C29" s="136">
        <f t="shared" si="0"/>
        <v>0</v>
      </c>
      <c r="D29" s="137"/>
      <c r="E29" s="136"/>
      <c r="F29" s="138"/>
      <c r="G29" s="139"/>
      <c r="H29" s="140"/>
      <c r="I29" s="141"/>
    </row>
    <row r="30" spans="1:9" s="118" customFormat="1" ht="48.75" customHeight="1" x14ac:dyDescent="0.35">
      <c r="A30" s="128"/>
      <c r="B30" s="129"/>
      <c r="C30" s="129">
        <f t="shared" si="0"/>
        <v>0</v>
      </c>
      <c r="D30" s="130"/>
      <c r="E30" s="129"/>
      <c r="F30" s="131"/>
      <c r="G30" s="132"/>
      <c r="H30" s="133"/>
      <c r="I30" s="134"/>
    </row>
    <row r="31" spans="1:9" s="118" customFormat="1" ht="48.75" customHeight="1" x14ac:dyDescent="0.35">
      <c r="A31" s="135"/>
      <c r="B31" s="136"/>
      <c r="C31" s="136">
        <f t="shared" si="0"/>
        <v>0</v>
      </c>
      <c r="D31" s="137"/>
      <c r="E31" s="136"/>
      <c r="F31" s="138"/>
      <c r="G31" s="139"/>
      <c r="H31" s="140"/>
      <c r="I31" s="141"/>
    </row>
    <row r="32" spans="1:9" s="118" customFormat="1" ht="48.75" customHeight="1" x14ac:dyDescent="0.35">
      <c r="A32" s="128"/>
      <c r="B32" s="129"/>
      <c r="C32" s="129">
        <f t="shared" si="0"/>
        <v>0</v>
      </c>
      <c r="D32" s="130"/>
      <c r="E32" s="129"/>
      <c r="F32" s="131"/>
      <c r="G32" s="132"/>
      <c r="H32" s="133"/>
      <c r="I32" s="134"/>
    </row>
    <row r="33" spans="1:10" s="118" customFormat="1" ht="48.75" customHeight="1" x14ac:dyDescent="0.35">
      <c r="A33" s="135"/>
      <c r="B33" s="136"/>
      <c r="C33" s="136">
        <f t="shared" si="0"/>
        <v>0</v>
      </c>
      <c r="D33" s="137"/>
      <c r="E33" s="136"/>
      <c r="F33" s="138"/>
      <c r="G33" s="139"/>
      <c r="H33" s="140"/>
      <c r="I33" s="141"/>
    </row>
    <row r="34" spans="1:10" s="118" customFormat="1" ht="48.75" customHeight="1" x14ac:dyDescent="0.35">
      <c r="A34" s="128"/>
      <c r="B34" s="129"/>
      <c r="C34" s="129">
        <f t="shared" si="0"/>
        <v>0</v>
      </c>
      <c r="D34" s="130"/>
      <c r="E34" s="129"/>
      <c r="F34" s="131"/>
      <c r="G34" s="132"/>
      <c r="H34" s="133"/>
      <c r="I34" s="134"/>
    </row>
    <row r="35" spans="1:10" s="118" customFormat="1" ht="48.75" customHeight="1" x14ac:dyDescent="0.35">
      <c r="A35" s="135"/>
      <c r="B35" s="136"/>
      <c r="C35" s="136">
        <f t="shared" si="0"/>
        <v>0</v>
      </c>
      <c r="D35" s="137"/>
      <c r="E35" s="136"/>
      <c r="F35" s="138"/>
      <c r="G35" s="139"/>
      <c r="H35" s="140"/>
      <c r="I35" s="141"/>
    </row>
    <row r="36" spans="1:10" s="118" customFormat="1" ht="48.75" customHeight="1" x14ac:dyDescent="0.35">
      <c r="A36" s="128"/>
      <c r="B36" s="129"/>
      <c r="C36" s="129">
        <f t="shared" si="0"/>
        <v>0</v>
      </c>
      <c r="D36" s="130"/>
      <c r="E36" s="129"/>
      <c r="F36" s="131"/>
      <c r="G36" s="132"/>
      <c r="H36" s="133"/>
      <c r="I36" s="134"/>
    </row>
    <row r="37" spans="1:10" s="118" customFormat="1" ht="48.75" customHeight="1" x14ac:dyDescent="0.35">
      <c r="A37" s="135"/>
      <c r="B37" s="136"/>
      <c r="C37" s="136">
        <f t="shared" si="0"/>
        <v>0</v>
      </c>
      <c r="D37" s="137"/>
      <c r="E37" s="136"/>
      <c r="F37" s="138"/>
      <c r="G37" s="139"/>
      <c r="H37" s="140"/>
      <c r="I37" s="141"/>
    </row>
    <row r="38" spans="1:10" s="118" customFormat="1" ht="48.75" customHeight="1" x14ac:dyDescent="0.35">
      <c r="A38" s="128"/>
      <c r="B38" s="129"/>
      <c r="C38" s="129">
        <f t="shared" si="0"/>
        <v>0</v>
      </c>
      <c r="D38" s="130"/>
      <c r="E38" s="129"/>
      <c r="F38" s="131"/>
      <c r="G38" s="132"/>
      <c r="H38" s="133"/>
      <c r="I38" s="134"/>
    </row>
    <row r="39" spans="1:10" s="118" customFormat="1" ht="48.75" customHeight="1" x14ac:dyDescent="0.35">
      <c r="A39" s="135"/>
      <c r="B39" s="136"/>
      <c r="C39" s="136">
        <f t="shared" si="0"/>
        <v>0</v>
      </c>
      <c r="D39" s="137"/>
      <c r="E39" s="136"/>
      <c r="F39" s="138"/>
      <c r="G39" s="139"/>
      <c r="H39" s="140"/>
      <c r="I39" s="141"/>
    </row>
    <row r="40" spans="1:10" s="118" customFormat="1" ht="48.75" customHeight="1" x14ac:dyDescent="0.35">
      <c r="A40" s="128"/>
      <c r="B40" s="129"/>
      <c r="C40" s="129">
        <f t="shared" si="0"/>
        <v>0</v>
      </c>
      <c r="D40" s="130"/>
      <c r="E40" s="129"/>
      <c r="F40" s="131"/>
      <c r="G40" s="132"/>
      <c r="H40" s="133"/>
      <c r="I40" s="134"/>
    </row>
    <row r="41" spans="1:10" s="118" customFormat="1" ht="48.75" customHeight="1" x14ac:dyDescent="0.35">
      <c r="A41" s="135"/>
      <c r="B41" s="136"/>
      <c r="C41" s="136">
        <f t="shared" si="0"/>
        <v>0</v>
      </c>
      <c r="D41" s="137"/>
      <c r="E41" s="136"/>
      <c r="F41" s="138"/>
      <c r="G41" s="139"/>
      <c r="H41" s="140"/>
      <c r="I41" s="141"/>
    </row>
    <row r="42" spans="1:10" s="118" customFormat="1" ht="48.75" customHeight="1" x14ac:dyDescent="0.35">
      <c r="A42" s="128"/>
      <c r="B42" s="129"/>
      <c r="C42" s="129">
        <f t="shared" si="0"/>
        <v>0</v>
      </c>
      <c r="D42" s="130"/>
      <c r="E42" s="129"/>
      <c r="F42" s="131"/>
      <c r="G42" s="132"/>
      <c r="H42" s="133"/>
      <c r="I42" s="134"/>
    </row>
    <row r="43" spans="1:10" s="118" customFormat="1" ht="48.75" customHeight="1" x14ac:dyDescent="0.35">
      <c r="A43" s="135"/>
      <c r="B43" s="136"/>
      <c r="C43" s="136">
        <f t="shared" si="0"/>
        <v>0</v>
      </c>
      <c r="D43" s="137"/>
      <c r="E43" s="136"/>
      <c r="F43" s="138"/>
      <c r="G43" s="139"/>
      <c r="H43" s="140"/>
      <c r="I43" s="141"/>
    </row>
    <row r="44" spans="1:10" s="118" customFormat="1" ht="48.75" customHeight="1" x14ac:dyDescent="0.35">
      <c r="A44" s="128"/>
      <c r="B44" s="129"/>
      <c r="C44" s="129">
        <f t="shared" si="0"/>
        <v>0</v>
      </c>
      <c r="D44" s="130"/>
      <c r="E44" s="129"/>
      <c r="F44" s="131"/>
      <c r="G44" s="132"/>
      <c r="H44" s="133"/>
      <c r="I44" s="134"/>
    </row>
    <row r="45" spans="1:10" s="118" customFormat="1" ht="48.75" customHeight="1" x14ac:dyDescent="0.35">
      <c r="A45" s="135"/>
      <c r="B45" s="136"/>
      <c r="C45" s="136">
        <f t="shared" si="0"/>
        <v>0</v>
      </c>
      <c r="D45" s="137"/>
      <c r="E45" s="136"/>
      <c r="F45" s="138"/>
      <c r="G45" s="139"/>
      <c r="H45" s="140"/>
      <c r="I45" s="141"/>
    </row>
    <row r="46" spans="1:10" s="118" customFormat="1" ht="48.75" customHeight="1" x14ac:dyDescent="0.35">
      <c r="A46" s="128"/>
      <c r="B46" s="129"/>
      <c r="C46" s="129">
        <f t="shared" si="0"/>
        <v>0</v>
      </c>
      <c r="D46" s="130"/>
      <c r="E46" s="129"/>
      <c r="F46" s="131"/>
      <c r="G46" s="132"/>
      <c r="H46" s="133"/>
      <c r="I46" s="134"/>
    </row>
    <row r="47" spans="1:10" s="118" customFormat="1" ht="48.75" customHeight="1" x14ac:dyDescent="0.35">
      <c r="A47" s="135"/>
      <c r="B47" s="136"/>
      <c r="C47" s="136">
        <f t="shared" si="0"/>
        <v>0</v>
      </c>
      <c r="D47" s="137"/>
      <c r="E47" s="136"/>
      <c r="F47" s="138"/>
      <c r="G47" s="139"/>
      <c r="H47" s="140"/>
      <c r="I47" s="141"/>
    </row>
    <row r="48" spans="1:10" s="118" customFormat="1" ht="48.75" customHeight="1" x14ac:dyDescent="0.35">
      <c r="A48" s="128"/>
      <c r="B48" s="129"/>
      <c r="C48" s="129">
        <f t="shared" si="0"/>
        <v>0</v>
      </c>
      <c r="D48" s="130"/>
      <c r="E48" s="129"/>
      <c r="F48" s="131"/>
      <c r="G48" s="132"/>
      <c r="H48" s="133"/>
      <c r="I48" s="134"/>
      <c r="J48" s="142"/>
    </row>
    <row r="49" spans="1:10" s="118" customFormat="1" ht="48.75" customHeight="1" x14ac:dyDescent="0.35">
      <c r="A49" s="135"/>
      <c r="B49" s="136"/>
      <c r="C49" s="136">
        <f t="shared" si="0"/>
        <v>0</v>
      </c>
      <c r="D49" s="137"/>
      <c r="E49" s="136"/>
      <c r="F49" s="138"/>
      <c r="G49" s="139"/>
      <c r="H49" s="140"/>
      <c r="I49" s="141"/>
      <c r="J49" s="143" t="s">
        <v>43</v>
      </c>
    </row>
    <row r="50" spans="1:10" s="118" customFormat="1" ht="48.75" customHeight="1" x14ac:dyDescent="0.35">
      <c r="A50" s="128"/>
      <c r="B50" s="129"/>
      <c r="C50" s="129">
        <f t="shared" si="0"/>
        <v>0</v>
      </c>
      <c r="D50" s="130"/>
      <c r="E50" s="129"/>
      <c r="F50" s="131"/>
      <c r="G50" s="132"/>
      <c r="H50" s="133"/>
      <c r="I50" s="134"/>
    </row>
    <row r="51" spans="1:10" s="118" customFormat="1" ht="48.75" customHeight="1" x14ac:dyDescent="0.35">
      <c r="A51" s="135"/>
      <c r="B51" s="136"/>
      <c r="C51" s="136">
        <f t="shared" si="0"/>
        <v>0</v>
      </c>
      <c r="D51" s="137"/>
      <c r="E51" s="136"/>
      <c r="F51" s="138"/>
      <c r="G51" s="139"/>
      <c r="H51" s="140"/>
      <c r="I51" s="141"/>
    </row>
    <row r="52" spans="1:10" s="118" customFormat="1" ht="48.75" customHeight="1" x14ac:dyDescent="0.35">
      <c r="A52" s="128"/>
      <c r="B52" s="129"/>
      <c r="C52" s="129">
        <f t="shared" si="0"/>
        <v>0</v>
      </c>
      <c r="D52" s="130"/>
      <c r="E52" s="129"/>
      <c r="F52" s="131"/>
      <c r="G52" s="132"/>
      <c r="H52" s="133"/>
      <c r="I52" s="134"/>
    </row>
    <row r="53" spans="1:10" s="118" customFormat="1" ht="48.75" customHeight="1" x14ac:dyDescent="0.35">
      <c r="A53" s="135"/>
      <c r="B53" s="136"/>
      <c r="C53" s="136">
        <f t="shared" si="0"/>
        <v>0</v>
      </c>
      <c r="D53" s="137"/>
      <c r="E53" s="136"/>
      <c r="F53" s="138"/>
      <c r="G53" s="139"/>
      <c r="H53" s="140"/>
      <c r="I53" s="141"/>
    </row>
    <row r="54" spans="1:10" s="118" customFormat="1" ht="48.75" customHeight="1" x14ac:dyDescent="0.35">
      <c r="A54" s="128"/>
      <c r="B54" s="129"/>
      <c r="C54" s="129">
        <f t="shared" si="0"/>
        <v>0</v>
      </c>
      <c r="D54" s="130"/>
      <c r="E54" s="129"/>
      <c r="F54" s="131"/>
      <c r="G54" s="132"/>
      <c r="H54" s="133"/>
      <c r="I54" s="134"/>
    </row>
    <row r="55" spans="1:10" s="118" customFormat="1" ht="48.75" customHeight="1" x14ac:dyDescent="0.35">
      <c r="A55" s="135"/>
      <c r="B55" s="136"/>
      <c r="C55" s="136">
        <f t="shared" si="0"/>
        <v>0</v>
      </c>
      <c r="D55" s="137"/>
      <c r="E55" s="136"/>
      <c r="F55" s="138"/>
      <c r="G55" s="139"/>
      <c r="H55" s="140"/>
      <c r="I55" s="141"/>
    </row>
    <row r="56" spans="1:10" s="118" customFormat="1" ht="48.75" customHeight="1" x14ac:dyDescent="0.35">
      <c r="A56" s="128"/>
      <c r="B56" s="129"/>
      <c r="C56" s="129">
        <f t="shared" si="0"/>
        <v>0</v>
      </c>
      <c r="D56" s="130"/>
      <c r="E56" s="129"/>
      <c r="F56" s="131"/>
      <c r="G56" s="132"/>
      <c r="H56" s="133"/>
      <c r="I56" s="134"/>
    </row>
    <row r="57" spans="1:10" s="118" customFormat="1" ht="48.75" customHeight="1" x14ac:dyDescent="0.35">
      <c r="A57" s="135"/>
      <c r="B57" s="136"/>
      <c r="C57" s="136">
        <f t="shared" si="0"/>
        <v>0</v>
      </c>
      <c r="D57" s="137"/>
      <c r="E57" s="136"/>
      <c r="F57" s="138"/>
      <c r="G57" s="139"/>
      <c r="H57" s="140"/>
      <c r="I57" s="141"/>
    </row>
    <row r="58" spans="1:10" s="118" customFormat="1" ht="48.75" customHeight="1" x14ac:dyDescent="0.35">
      <c r="A58" s="128"/>
      <c r="B58" s="129"/>
      <c r="C58" s="129">
        <f t="shared" si="0"/>
        <v>0</v>
      </c>
      <c r="D58" s="130"/>
      <c r="E58" s="129"/>
      <c r="F58" s="131"/>
      <c r="G58" s="132"/>
      <c r="H58" s="133"/>
      <c r="I58" s="134"/>
    </row>
    <row r="59" spans="1:10" s="118" customFormat="1" ht="48.75" customHeight="1" x14ac:dyDescent="0.35">
      <c r="A59" s="135"/>
      <c r="B59" s="136"/>
      <c r="C59" s="136">
        <f t="shared" si="0"/>
        <v>0</v>
      </c>
      <c r="D59" s="137"/>
      <c r="E59" s="136"/>
      <c r="F59" s="138"/>
      <c r="G59" s="139"/>
      <c r="H59" s="140"/>
      <c r="I59" s="141"/>
    </row>
    <row r="60" spans="1:10" s="118" customFormat="1" ht="48.75" customHeight="1" x14ac:dyDescent="0.35">
      <c r="A60" s="128"/>
      <c r="B60" s="129"/>
      <c r="C60" s="129">
        <f t="shared" si="0"/>
        <v>0</v>
      </c>
      <c r="D60" s="130"/>
      <c r="E60" s="129"/>
      <c r="F60" s="131"/>
      <c r="G60" s="132"/>
      <c r="H60" s="133"/>
      <c r="I60" s="134"/>
    </row>
    <row r="61" spans="1:10" s="118" customFormat="1" ht="48.75" customHeight="1" x14ac:dyDescent="0.35">
      <c r="A61" s="135"/>
      <c r="B61" s="136"/>
      <c r="C61" s="136">
        <f t="shared" si="0"/>
        <v>0</v>
      </c>
      <c r="D61" s="137"/>
      <c r="E61" s="136"/>
      <c r="F61" s="138"/>
      <c r="G61" s="139"/>
      <c r="H61" s="140"/>
      <c r="I61" s="141"/>
    </row>
    <row r="62" spans="1:10" s="118" customFormat="1" ht="48.75" customHeight="1" x14ac:dyDescent="0.35">
      <c r="A62" s="128"/>
      <c r="B62" s="129"/>
      <c r="C62" s="129">
        <f t="shared" si="0"/>
        <v>0</v>
      </c>
      <c r="D62" s="130"/>
      <c r="E62" s="129"/>
      <c r="F62" s="131"/>
      <c r="G62" s="132"/>
      <c r="H62" s="133"/>
      <c r="I62" s="134"/>
    </row>
    <row r="63" spans="1:10" s="118" customFormat="1" ht="48.75" customHeight="1" x14ac:dyDescent="0.35">
      <c r="A63" s="135"/>
      <c r="B63" s="136"/>
      <c r="C63" s="136">
        <f t="shared" si="0"/>
        <v>0</v>
      </c>
      <c r="D63" s="137"/>
      <c r="E63" s="136"/>
      <c r="F63" s="138"/>
      <c r="G63" s="139"/>
      <c r="H63" s="140"/>
      <c r="I63" s="141"/>
    </row>
    <row r="64" spans="1:10" s="118" customFormat="1" ht="48.75" customHeight="1" x14ac:dyDescent="0.35">
      <c r="A64" s="128"/>
      <c r="B64" s="129"/>
      <c r="C64" s="129">
        <f t="shared" si="0"/>
        <v>0</v>
      </c>
      <c r="D64" s="130"/>
      <c r="E64" s="129"/>
      <c r="F64" s="131"/>
      <c r="G64" s="132"/>
      <c r="H64" s="133"/>
      <c r="I64" s="134"/>
    </row>
    <row r="65" spans="1:9" s="118" customFormat="1" ht="48.75" customHeight="1" x14ac:dyDescent="0.35">
      <c r="A65" s="135"/>
      <c r="B65" s="136"/>
      <c r="C65" s="136">
        <f t="shared" si="0"/>
        <v>0</v>
      </c>
      <c r="D65" s="137"/>
      <c r="E65" s="136"/>
      <c r="F65" s="138"/>
      <c r="G65" s="139"/>
      <c r="H65" s="140"/>
      <c r="I65" s="141"/>
    </row>
    <row r="66" spans="1:9" s="118" customFormat="1" ht="48.75" customHeight="1" x14ac:dyDescent="0.35">
      <c r="A66" s="128"/>
      <c r="B66" s="129"/>
      <c r="C66" s="129">
        <f t="shared" si="0"/>
        <v>0</v>
      </c>
      <c r="D66" s="130"/>
      <c r="E66" s="129"/>
      <c r="F66" s="131"/>
      <c r="G66" s="132"/>
      <c r="H66" s="133"/>
      <c r="I66" s="134"/>
    </row>
    <row r="67" spans="1:9" s="118" customFormat="1" ht="48.75" customHeight="1" x14ac:dyDescent="0.35">
      <c r="A67" s="135"/>
      <c r="B67" s="136"/>
      <c r="C67" s="136">
        <f t="shared" si="0"/>
        <v>0</v>
      </c>
      <c r="D67" s="137"/>
      <c r="E67" s="136"/>
      <c r="F67" s="138"/>
      <c r="G67" s="139"/>
      <c r="H67" s="140"/>
      <c r="I67" s="141"/>
    </row>
    <row r="68" spans="1:9" s="118" customFormat="1" ht="48.75" customHeight="1" x14ac:dyDescent="0.35">
      <c r="A68" s="128"/>
      <c r="B68" s="129"/>
      <c r="C68" s="129">
        <f t="shared" si="0"/>
        <v>0</v>
      </c>
      <c r="D68" s="130"/>
      <c r="E68" s="129"/>
      <c r="F68" s="131"/>
      <c r="G68" s="132"/>
      <c r="H68" s="133"/>
      <c r="I68" s="134"/>
    </row>
    <row r="69" spans="1:9" s="118" customFormat="1" ht="48.75" customHeight="1" x14ac:dyDescent="0.35">
      <c r="A69" s="135"/>
      <c r="B69" s="136"/>
      <c r="C69" s="136">
        <f t="shared" si="0"/>
        <v>0</v>
      </c>
      <c r="D69" s="137"/>
      <c r="E69" s="136"/>
      <c r="F69" s="138"/>
      <c r="G69" s="139"/>
      <c r="H69" s="140"/>
      <c r="I69" s="141"/>
    </row>
    <row r="70" spans="1:9" s="118" customFormat="1" ht="48.75" customHeight="1" x14ac:dyDescent="0.35">
      <c r="A70" s="128"/>
      <c r="B70" s="129"/>
      <c r="C70" s="129">
        <f t="shared" si="0"/>
        <v>0</v>
      </c>
      <c r="D70" s="130"/>
      <c r="E70" s="129"/>
      <c r="F70" s="131"/>
      <c r="G70" s="132"/>
      <c r="H70" s="133"/>
      <c r="I70" s="134"/>
    </row>
    <row r="71" spans="1:9" s="118" customFormat="1" ht="48.75" customHeight="1" x14ac:dyDescent="0.35">
      <c r="A71" s="135"/>
      <c r="B71" s="136"/>
      <c r="C71" s="136">
        <f t="shared" si="0"/>
        <v>0</v>
      </c>
      <c r="D71" s="137"/>
      <c r="E71" s="136"/>
      <c r="F71" s="138"/>
      <c r="G71" s="139"/>
      <c r="H71" s="140"/>
      <c r="I71" s="141"/>
    </row>
    <row r="72" spans="1:9" s="118" customFormat="1" ht="48.75" customHeight="1" x14ac:dyDescent="0.35">
      <c r="A72" s="128"/>
      <c r="B72" s="129"/>
      <c r="C72" s="129">
        <f t="shared" ref="C72:C135" si="1">A72*B72</f>
        <v>0</v>
      </c>
      <c r="D72" s="130"/>
      <c r="E72" s="129"/>
      <c r="F72" s="131"/>
      <c r="G72" s="132"/>
      <c r="H72" s="133"/>
      <c r="I72" s="134"/>
    </row>
    <row r="73" spans="1:9" s="118" customFormat="1" ht="48.75" customHeight="1" x14ac:dyDescent="0.35">
      <c r="A73" s="135"/>
      <c r="B73" s="136"/>
      <c r="C73" s="136">
        <f t="shared" si="1"/>
        <v>0</v>
      </c>
      <c r="D73" s="137"/>
      <c r="E73" s="136"/>
      <c r="F73" s="138"/>
      <c r="G73" s="139"/>
      <c r="H73" s="140"/>
      <c r="I73" s="141"/>
    </row>
    <row r="74" spans="1:9" s="118" customFormat="1" ht="48.75" customHeight="1" x14ac:dyDescent="0.35">
      <c r="A74" s="128"/>
      <c r="B74" s="129"/>
      <c r="C74" s="129">
        <f t="shared" si="1"/>
        <v>0</v>
      </c>
      <c r="D74" s="130"/>
      <c r="E74" s="129"/>
      <c r="F74" s="131"/>
      <c r="G74" s="132"/>
      <c r="H74" s="133"/>
      <c r="I74" s="134"/>
    </row>
    <row r="75" spans="1:9" s="118" customFormat="1" ht="48.75" customHeight="1" x14ac:dyDescent="0.35">
      <c r="A75" s="135"/>
      <c r="B75" s="136"/>
      <c r="C75" s="136">
        <f t="shared" si="1"/>
        <v>0</v>
      </c>
      <c r="D75" s="137"/>
      <c r="E75" s="136"/>
      <c r="F75" s="138"/>
      <c r="G75" s="139"/>
      <c r="H75" s="140"/>
      <c r="I75" s="141"/>
    </row>
    <row r="76" spans="1:9" s="118" customFormat="1" ht="48.75" customHeight="1" x14ac:dyDescent="0.35">
      <c r="A76" s="128"/>
      <c r="B76" s="129"/>
      <c r="C76" s="129">
        <f t="shared" si="1"/>
        <v>0</v>
      </c>
      <c r="D76" s="130"/>
      <c r="E76" s="129"/>
      <c r="F76" s="131"/>
      <c r="G76" s="132"/>
      <c r="H76" s="133"/>
      <c r="I76" s="134"/>
    </row>
    <row r="77" spans="1:9" s="118" customFormat="1" ht="48.75" customHeight="1" x14ac:dyDescent="0.35">
      <c r="A77" s="135"/>
      <c r="B77" s="136"/>
      <c r="C77" s="136">
        <f t="shared" si="1"/>
        <v>0</v>
      </c>
      <c r="D77" s="137"/>
      <c r="E77" s="136"/>
      <c r="F77" s="138"/>
      <c r="G77" s="139"/>
      <c r="H77" s="140"/>
      <c r="I77" s="141"/>
    </row>
    <row r="78" spans="1:9" s="118" customFormat="1" ht="48.75" customHeight="1" x14ac:dyDescent="0.35">
      <c r="A78" s="128"/>
      <c r="B78" s="129"/>
      <c r="C78" s="129">
        <f t="shared" si="1"/>
        <v>0</v>
      </c>
      <c r="D78" s="130"/>
      <c r="E78" s="129"/>
      <c r="F78" s="131"/>
      <c r="G78" s="132"/>
      <c r="H78" s="133"/>
      <c r="I78" s="134"/>
    </row>
    <row r="79" spans="1:9" s="118" customFormat="1" ht="48.75" customHeight="1" x14ac:dyDescent="0.35">
      <c r="A79" s="135"/>
      <c r="B79" s="136"/>
      <c r="C79" s="136">
        <f t="shared" si="1"/>
        <v>0</v>
      </c>
      <c r="D79" s="137"/>
      <c r="E79" s="136"/>
      <c r="F79" s="138"/>
      <c r="G79" s="139"/>
      <c r="H79" s="140"/>
      <c r="I79" s="141"/>
    </row>
    <row r="80" spans="1:9" s="118" customFormat="1" ht="48.75" customHeight="1" x14ac:dyDescent="0.35">
      <c r="A80" s="128"/>
      <c r="B80" s="129"/>
      <c r="C80" s="129">
        <f t="shared" si="1"/>
        <v>0</v>
      </c>
      <c r="D80" s="130"/>
      <c r="E80" s="129"/>
      <c r="F80" s="131"/>
      <c r="G80" s="132"/>
      <c r="H80" s="133"/>
      <c r="I80" s="134"/>
    </row>
    <row r="81" spans="1:9" s="118" customFormat="1" ht="48.75" customHeight="1" x14ac:dyDescent="0.35">
      <c r="A81" s="135"/>
      <c r="B81" s="136"/>
      <c r="C81" s="136">
        <f t="shared" si="1"/>
        <v>0</v>
      </c>
      <c r="D81" s="137"/>
      <c r="E81" s="136"/>
      <c r="F81" s="138"/>
      <c r="G81" s="139"/>
      <c r="H81" s="140"/>
      <c r="I81" s="141"/>
    </row>
    <row r="82" spans="1:9" s="118" customFormat="1" ht="48.75" customHeight="1" x14ac:dyDescent="0.35">
      <c r="A82" s="128"/>
      <c r="B82" s="129"/>
      <c r="C82" s="129">
        <f t="shared" si="1"/>
        <v>0</v>
      </c>
      <c r="D82" s="130"/>
      <c r="E82" s="129"/>
      <c r="F82" s="131"/>
      <c r="G82" s="132"/>
      <c r="H82" s="133"/>
      <c r="I82" s="134"/>
    </row>
    <row r="83" spans="1:9" s="118" customFormat="1" ht="48.75" customHeight="1" x14ac:dyDescent="0.35">
      <c r="A83" s="135"/>
      <c r="B83" s="136"/>
      <c r="C83" s="136">
        <f t="shared" si="1"/>
        <v>0</v>
      </c>
      <c r="D83" s="137"/>
      <c r="E83" s="136"/>
      <c r="F83" s="138"/>
      <c r="G83" s="139"/>
      <c r="H83" s="140"/>
      <c r="I83" s="141"/>
    </row>
    <row r="84" spans="1:9" s="118" customFormat="1" ht="48.75" customHeight="1" x14ac:dyDescent="0.35">
      <c r="A84" s="128"/>
      <c r="B84" s="129"/>
      <c r="C84" s="129">
        <f t="shared" si="1"/>
        <v>0</v>
      </c>
      <c r="D84" s="130"/>
      <c r="E84" s="129"/>
      <c r="F84" s="131"/>
      <c r="G84" s="132"/>
      <c r="H84" s="133"/>
      <c r="I84" s="134"/>
    </row>
    <row r="85" spans="1:9" s="118" customFormat="1" ht="48.75" customHeight="1" x14ac:dyDescent="0.35">
      <c r="A85" s="135"/>
      <c r="B85" s="136"/>
      <c r="C85" s="136">
        <f t="shared" si="1"/>
        <v>0</v>
      </c>
      <c r="D85" s="137"/>
      <c r="E85" s="136"/>
      <c r="F85" s="138"/>
      <c r="G85" s="139"/>
      <c r="H85" s="140"/>
      <c r="I85" s="141"/>
    </row>
    <row r="86" spans="1:9" s="118" customFormat="1" ht="48.75" customHeight="1" x14ac:dyDescent="0.35">
      <c r="A86" s="128"/>
      <c r="B86" s="129"/>
      <c r="C86" s="129">
        <f t="shared" si="1"/>
        <v>0</v>
      </c>
      <c r="D86" s="130"/>
      <c r="E86" s="129"/>
      <c r="F86" s="131"/>
      <c r="G86" s="132"/>
      <c r="H86" s="133"/>
      <c r="I86" s="134"/>
    </row>
    <row r="87" spans="1:9" s="118" customFormat="1" ht="48.75" customHeight="1" x14ac:dyDescent="0.35">
      <c r="A87" s="135"/>
      <c r="B87" s="136"/>
      <c r="C87" s="136">
        <f t="shared" si="1"/>
        <v>0</v>
      </c>
      <c r="D87" s="137"/>
      <c r="E87" s="136"/>
      <c r="F87" s="138"/>
      <c r="G87" s="139"/>
      <c r="H87" s="140"/>
      <c r="I87" s="141"/>
    </row>
    <row r="88" spans="1:9" s="118" customFormat="1" ht="48.75" customHeight="1" x14ac:dyDescent="0.35">
      <c r="A88" s="128"/>
      <c r="B88" s="129"/>
      <c r="C88" s="129">
        <f t="shared" si="1"/>
        <v>0</v>
      </c>
      <c r="D88" s="130"/>
      <c r="E88" s="129"/>
      <c r="F88" s="131"/>
      <c r="G88" s="132"/>
      <c r="H88" s="133"/>
      <c r="I88" s="134"/>
    </row>
    <row r="89" spans="1:9" s="118" customFormat="1" ht="48.75" customHeight="1" x14ac:dyDescent="0.35">
      <c r="A89" s="135"/>
      <c r="B89" s="136"/>
      <c r="C89" s="136">
        <f t="shared" si="1"/>
        <v>0</v>
      </c>
      <c r="D89" s="137"/>
      <c r="E89" s="136"/>
      <c r="F89" s="138"/>
      <c r="G89" s="139"/>
      <c r="H89" s="140"/>
      <c r="I89" s="141"/>
    </row>
    <row r="90" spans="1:9" s="118" customFormat="1" ht="48.75" customHeight="1" x14ac:dyDescent="0.35">
      <c r="A90" s="128"/>
      <c r="B90" s="129"/>
      <c r="C90" s="129">
        <f t="shared" si="1"/>
        <v>0</v>
      </c>
      <c r="D90" s="130"/>
      <c r="E90" s="129"/>
      <c r="F90" s="131"/>
      <c r="G90" s="132"/>
      <c r="H90" s="133"/>
      <c r="I90" s="134"/>
    </row>
    <row r="91" spans="1:9" s="118" customFormat="1" ht="48.75" customHeight="1" x14ac:dyDescent="0.35">
      <c r="A91" s="135"/>
      <c r="B91" s="136"/>
      <c r="C91" s="136">
        <f t="shared" si="1"/>
        <v>0</v>
      </c>
      <c r="D91" s="137"/>
      <c r="E91" s="136"/>
      <c r="F91" s="138"/>
      <c r="G91" s="139"/>
      <c r="H91" s="140"/>
      <c r="I91" s="141"/>
    </row>
    <row r="92" spans="1:9" s="118" customFormat="1" ht="48.75" customHeight="1" x14ac:dyDescent="0.35">
      <c r="A92" s="128"/>
      <c r="B92" s="129"/>
      <c r="C92" s="129">
        <f t="shared" si="1"/>
        <v>0</v>
      </c>
      <c r="D92" s="130"/>
      <c r="E92" s="129"/>
      <c r="F92" s="131"/>
      <c r="G92" s="132"/>
      <c r="H92" s="133"/>
      <c r="I92" s="134"/>
    </row>
    <row r="93" spans="1:9" s="118" customFormat="1" ht="48.75" customHeight="1" x14ac:dyDescent="0.35">
      <c r="A93" s="135"/>
      <c r="B93" s="136"/>
      <c r="C93" s="136">
        <f t="shared" si="1"/>
        <v>0</v>
      </c>
      <c r="D93" s="137"/>
      <c r="E93" s="136"/>
      <c r="F93" s="138"/>
      <c r="G93" s="139"/>
      <c r="H93" s="140"/>
      <c r="I93" s="141"/>
    </row>
    <row r="94" spans="1:9" s="118" customFormat="1" ht="48.75" customHeight="1" x14ac:dyDescent="0.35">
      <c r="A94" s="128"/>
      <c r="B94" s="129"/>
      <c r="C94" s="129">
        <f t="shared" si="1"/>
        <v>0</v>
      </c>
      <c r="D94" s="130"/>
      <c r="E94" s="129"/>
      <c r="F94" s="131"/>
      <c r="G94" s="132"/>
      <c r="H94" s="133"/>
      <c r="I94" s="134"/>
    </row>
    <row r="95" spans="1:9" s="118" customFormat="1" ht="48.75" customHeight="1" x14ac:dyDescent="0.35">
      <c r="A95" s="135"/>
      <c r="B95" s="136"/>
      <c r="C95" s="136">
        <f t="shared" si="1"/>
        <v>0</v>
      </c>
      <c r="D95" s="137"/>
      <c r="E95" s="136"/>
      <c r="F95" s="138"/>
      <c r="G95" s="139"/>
      <c r="H95" s="140"/>
      <c r="I95" s="141"/>
    </row>
    <row r="96" spans="1:9" s="118" customFormat="1" ht="48.75" customHeight="1" x14ac:dyDescent="0.35">
      <c r="A96" s="128"/>
      <c r="B96" s="129"/>
      <c r="C96" s="129">
        <f t="shared" si="1"/>
        <v>0</v>
      </c>
      <c r="D96" s="130"/>
      <c r="E96" s="129"/>
      <c r="F96" s="131"/>
      <c r="G96" s="132"/>
      <c r="H96" s="133"/>
      <c r="I96" s="134"/>
    </row>
    <row r="97" spans="1:9" s="118" customFormat="1" ht="48.75" customHeight="1" x14ac:dyDescent="0.35">
      <c r="A97" s="135"/>
      <c r="B97" s="136"/>
      <c r="C97" s="136">
        <f t="shared" si="1"/>
        <v>0</v>
      </c>
      <c r="D97" s="137"/>
      <c r="E97" s="136"/>
      <c r="F97" s="138"/>
      <c r="G97" s="139"/>
      <c r="H97" s="140"/>
      <c r="I97" s="141"/>
    </row>
    <row r="98" spans="1:9" s="118" customFormat="1" ht="48.75" customHeight="1" x14ac:dyDescent="0.35">
      <c r="A98" s="128"/>
      <c r="B98" s="129"/>
      <c r="C98" s="129">
        <f t="shared" si="1"/>
        <v>0</v>
      </c>
      <c r="D98" s="130"/>
      <c r="E98" s="129"/>
      <c r="F98" s="131"/>
      <c r="G98" s="132"/>
      <c r="H98" s="133"/>
      <c r="I98" s="134"/>
    </row>
    <row r="99" spans="1:9" s="118" customFormat="1" ht="48.75" customHeight="1" x14ac:dyDescent="0.35">
      <c r="A99" s="135"/>
      <c r="B99" s="136"/>
      <c r="C99" s="136">
        <f t="shared" si="1"/>
        <v>0</v>
      </c>
      <c r="D99" s="137"/>
      <c r="E99" s="136"/>
      <c r="F99" s="138"/>
      <c r="G99" s="139"/>
      <c r="H99" s="140"/>
      <c r="I99" s="141"/>
    </row>
    <row r="100" spans="1:9" s="118" customFormat="1" ht="48.75" customHeight="1" x14ac:dyDescent="0.35">
      <c r="A100" s="128"/>
      <c r="B100" s="129"/>
      <c r="C100" s="129">
        <f t="shared" si="1"/>
        <v>0</v>
      </c>
      <c r="D100" s="130"/>
      <c r="E100" s="129"/>
      <c r="F100" s="131"/>
      <c r="G100" s="132"/>
      <c r="H100" s="133"/>
      <c r="I100" s="134"/>
    </row>
    <row r="101" spans="1:9" s="118" customFormat="1" ht="48.75" customHeight="1" x14ac:dyDescent="0.35">
      <c r="A101" s="135"/>
      <c r="B101" s="136"/>
      <c r="C101" s="136">
        <f t="shared" si="1"/>
        <v>0</v>
      </c>
      <c r="D101" s="137"/>
      <c r="E101" s="136"/>
      <c r="F101" s="138"/>
      <c r="G101" s="139"/>
      <c r="H101" s="140"/>
      <c r="I101" s="141"/>
    </row>
    <row r="102" spans="1:9" s="118" customFormat="1" ht="48.75" customHeight="1" x14ac:dyDescent="0.35">
      <c r="A102" s="128"/>
      <c r="B102" s="129"/>
      <c r="C102" s="129">
        <f t="shared" si="1"/>
        <v>0</v>
      </c>
      <c r="D102" s="130"/>
      <c r="E102" s="129"/>
      <c r="F102" s="131"/>
      <c r="G102" s="132"/>
      <c r="H102" s="133"/>
      <c r="I102" s="134"/>
    </row>
    <row r="103" spans="1:9" s="118" customFormat="1" ht="48.75" customHeight="1" x14ac:dyDescent="0.35">
      <c r="A103" s="135"/>
      <c r="B103" s="136"/>
      <c r="C103" s="136">
        <f t="shared" si="1"/>
        <v>0</v>
      </c>
      <c r="D103" s="137"/>
      <c r="E103" s="136"/>
      <c r="F103" s="138"/>
      <c r="G103" s="139"/>
      <c r="H103" s="140"/>
      <c r="I103" s="141"/>
    </row>
    <row r="104" spans="1:9" s="118" customFormat="1" ht="48.75" customHeight="1" x14ac:dyDescent="0.35">
      <c r="A104" s="128"/>
      <c r="B104" s="129"/>
      <c r="C104" s="129">
        <f t="shared" si="1"/>
        <v>0</v>
      </c>
      <c r="D104" s="130"/>
      <c r="E104" s="129"/>
      <c r="F104" s="131"/>
      <c r="G104" s="132"/>
      <c r="H104" s="133"/>
      <c r="I104" s="134"/>
    </row>
    <row r="105" spans="1:9" s="118" customFormat="1" ht="48.75" customHeight="1" x14ac:dyDescent="0.35">
      <c r="A105" s="135"/>
      <c r="B105" s="136"/>
      <c r="C105" s="136">
        <f t="shared" si="1"/>
        <v>0</v>
      </c>
      <c r="D105" s="137"/>
      <c r="E105" s="136"/>
      <c r="F105" s="138"/>
      <c r="G105" s="139"/>
      <c r="H105" s="140"/>
      <c r="I105" s="141"/>
    </row>
    <row r="106" spans="1:9" s="118" customFormat="1" ht="48.75" customHeight="1" x14ac:dyDescent="0.35">
      <c r="A106" s="128"/>
      <c r="B106" s="129"/>
      <c r="C106" s="129">
        <f t="shared" si="1"/>
        <v>0</v>
      </c>
      <c r="D106" s="130"/>
      <c r="E106" s="129"/>
      <c r="F106" s="131"/>
      <c r="G106" s="132"/>
      <c r="H106" s="133"/>
      <c r="I106" s="134"/>
    </row>
    <row r="107" spans="1:9" s="118" customFormat="1" ht="48.75" customHeight="1" x14ac:dyDescent="0.35">
      <c r="A107" s="135"/>
      <c r="B107" s="136"/>
      <c r="C107" s="136">
        <f t="shared" si="1"/>
        <v>0</v>
      </c>
      <c r="D107" s="137"/>
      <c r="E107" s="136"/>
      <c r="F107" s="138"/>
      <c r="G107" s="139"/>
      <c r="H107" s="140"/>
      <c r="I107" s="141"/>
    </row>
    <row r="108" spans="1:9" s="118" customFormat="1" ht="48.75" customHeight="1" x14ac:dyDescent="0.35">
      <c r="A108" s="128"/>
      <c r="B108" s="129"/>
      <c r="C108" s="129">
        <f t="shared" si="1"/>
        <v>0</v>
      </c>
      <c r="D108" s="130"/>
      <c r="E108" s="129"/>
      <c r="F108" s="131"/>
      <c r="G108" s="132"/>
      <c r="H108" s="133"/>
      <c r="I108" s="134"/>
    </row>
    <row r="109" spans="1:9" s="118" customFormat="1" ht="48.75" customHeight="1" x14ac:dyDescent="0.35">
      <c r="A109" s="135"/>
      <c r="B109" s="136"/>
      <c r="C109" s="136">
        <f t="shared" si="1"/>
        <v>0</v>
      </c>
      <c r="D109" s="137"/>
      <c r="E109" s="136"/>
      <c r="F109" s="138"/>
      <c r="G109" s="139"/>
      <c r="H109" s="140"/>
      <c r="I109" s="141"/>
    </row>
    <row r="110" spans="1:9" s="118" customFormat="1" ht="48.75" customHeight="1" x14ac:dyDescent="0.35">
      <c r="A110" s="128"/>
      <c r="B110" s="129"/>
      <c r="C110" s="129">
        <f t="shared" si="1"/>
        <v>0</v>
      </c>
      <c r="D110" s="130"/>
      <c r="E110" s="129"/>
      <c r="F110" s="131"/>
      <c r="G110" s="132"/>
      <c r="H110" s="133"/>
      <c r="I110" s="134"/>
    </row>
    <row r="111" spans="1:9" s="118" customFormat="1" ht="48.75" customHeight="1" x14ac:dyDescent="0.35">
      <c r="A111" s="135"/>
      <c r="B111" s="136"/>
      <c r="C111" s="136">
        <f t="shared" si="1"/>
        <v>0</v>
      </c>
      <c r="D111" s="137"/>
      <c r="E111" s="136"/>
      <c r="F111" s="138"/>
      <c r="G111" s="139"/>
      <c r="H111" s="140"/>
      <c r="I111" s="141"/>
    </row>
    <row r="112" spans="1:9" s="118" customFormat="1" ht="48.75" customHeight="1" x14ac:dyDescent="0.35">
      <c r="A112" s="128"/>
      <c r="B112" s="129"/>
      <c r="C112" s="129">
        <f t="shared" si="1"/>
        <v>0</v>
      </c>
      <c r="D112" s="130"/>
      <c r="E112" s="129"/>
      <c r="F112" s="131"/>
      <c r="G112" s="132"/>
      <c r="H112" s="133"/>
      <c r="I112" s="134"/>
    </row>
    <row r="113" spans="1:9" s="118" customFormat="1" ht="48.75" customHeight="1" x14ac:dyDescent="0.35">
      <c r="A113" s="135"/>
      <c r="B113" s="136"/>
      <c r="C113" s="136">
        <f t="shared" si="1"/>
        <v>0</v>
      </c>
      <c r="D113" s="137"/>
      <c r="E113" s="136"/>
      <c r="F113" s="138"/>
      <c r="G113" s="139"/>
      <c r="H113" s="140"/>
      <c r="I113" s="141"/>
    </row>
    <row r="114" spans="1:9" s="118" customFormat="1" ht="48.75" customHeight="1" x14ac:dyDescent="0.35">
      <c r="A114" s="128"/>
      <c r="B114" s="129"/>
      <c r="C114" s="129">
        <f t="shared" si="1"/>
        <v>0</v>
      </c>
      <c r="D114" s="130"/>
      <c r="E114" s="129"/>
      <c r="F114" s="131"/>
      <c r="G114" s="132"/>
      <c r="H114" s="133"/>
      <c r="I114" s="134"/>
    </row>
    <row r="115" spans="1:9" s="118" customFormat="1" ht="48.75" customHeight="1" x14ac:dyDescent="0.35">
      <c r="A115" s="135"/>
      <c r="B115" s="136"/>
      <c r="C115" s="136">
        <f t="shared" si="1"/>
        <v>0</v>
      </c>
      <c r="D115" s="137"/>
      <c r="E115" s="136"/>
      <c r="F115" s="138"/>
      <c r="G115" s="139"/>
      <c r="H115" s="140"/>
      <c r="I115" s="141"/>
    </row>
    <row r="116" spans="1:9" s="118" customFormat="1" ht="48.75" customHeight="1" x14ac:dyDescent="0.35">
      <c r="A116" s="128"/>
      <c r="B116" s="129"/>
      <c r="C116" s="129">
        <f t="shared" si="1"/>
        <v>0</v>
      </c>
      <c r="D116" s="130"/>
      <c r="E116" s="129"/>
      <c r="F116" s="131"/>
      <c r="G116" s="132"/>
      <c r="H116" s="133"/>
      <c r="I116" s="134"/>
    </row>
    <row r="117" spans="1:9" s="118" customFormat="1" ht="48.75" customHeight="1" x14ac:dyDescent="0.35">
      <c r="A117" s="135"/>
      <c r="B117" s="136"/>
      <c r="C117" s="136">
        <f t="shared" si="1"/>
        <v>0</v>
      </c>
      <c r="D117" s="137"/>
      <c r="E117" s="136"/>
      <c r="F117" s="138"/>
      <c r="G117" s="139"/>
      <c r="H117" s="140"/>
      <c r="I117" s="141"/>
    </row>
    <row r="118" spans="1:9" s="118" customFormat="1" ht="48.75" customHeight="1" x14ac:dyDescent="0.35">
      <c r="A118" s="128"/>
      <c r="B118" s="129"/>
      <c r="C118" s="129">
        <f t="shared" si="1"/>
        <v>0</v>
      </c>
      <c r="D118" s="130"/>
      <c r="E118" s="129"/>
      <c r="F118" s="131"/>
      <c r="G118" s="132"/>
      <c r="H118" s="133"/>
      <c r="I118" s="134"/>
    </row>
    <row r="119" spans="1:9" s="118" customFormat="1" ht="48.75" customHeight="1" x14ac:dyDescent="0.35">
      <c r="A119" s="135"/>
      <c r="B119" s="136"/>
      <c r="C119" s="136">
        <f t="shared" si="1"/>
        <v>0</v>
      </c>
      <c r="D119" s="137"/>
      <c r="E119" s="136"/>
      <c r="F119" s="138"/>
      <c r="G119" s="139"/>
      <c r="H119" s="140"/>
      <c r="I119" s="141"/>
    </row>
    <row r="120" spans="1:9" s="118" customFormat="1" ht="48.75" customHeight="1" x14ac:dyDescent="0.35">
      <c r="A120" s="128"/>
      <c r="B120" s="129"/>
      <c r="C120" s="129">
        <f t="shared" si="1"/>
        <v>0</v>
      </c>
      <c r="D120" s="130"/>
      <c r="E120" s="129"/>
      <c r="F120" s="131"/>
      <c r="G120" s="132"/>
      <c r="H120" s="133"/>
      <c r="I120" s="134"/>
    </row>
    <row r="121" spans="1:9" s="118" customFormat="1" ht="48.75" customHeight="1" x14ac:dyDescent="0.35">
      <c r="A121" s="135"/>
      <c r="B121" s="136"/>
      <c r="C121" s="136">
        <f t="shared" si="1"/>
        <v>0</v>
      </c>
      <c r="D121" s="137"/>
      <c r="E121" s="136"/>
      <c r="F121" s="138"/>
      <c r="G121" s="139"/>
      <c r="H121" s="140"/>
      <c r="I121" s="141"/>
    </row>
    <row r="122" spans="1:9" s="118" customFormat="1" ht="48.75" customHeight="1" x14ac:dyDescent="0.35">
      <c r="A122" s="128"/>
      <c r="B122" s="129"/>
      <c r="C122" s="129">
        <f t="shared" si="1"/>
        <v>0</v>
      </c>
      <c r="D122" s="130"/>
      <c r="E122" s="129"/>
      <c r="F122" s="131"/>
      <c r="G122" s="132"/>
      <c r="H122" s="133"/>
      <c r="I122" s="134"/>
    </row>
    <row r="123" spans="1:9" s="118" customFormat="1" ht="48.75" customHeight="1" x14ac:dyDescent="0.35">
      <c r="A123" s="135"/>
      <c r="B123" s="136"/>
      <c r="C123" s="136">
        <f t="shared" si="1"/>
        <v>0</v>
      </c>
      <c r="D123" s="137"/>
      <c r="E123" s="136"/>
      <c r="F123" s="138"/>
      <c r="G123" s="139"/>
      <c r="H123" s="140"/>
      <c r="I123" s="141"/>
    </row>
    <row r="124" spans="1:9" s="118" customFormat="1" ht="48.75" customHeight="1" x14ac:dyDescent="0.35">
      <c r="A124" s="128"/>
      <c r="B124" s="129"/>
      <c r="C124" s="129">
        <f t="shared" si="1"/>
        <v>0</v>
      </c>
      <c r="D124" s="130"/>
      <c r="E124" s="129"/>
      <c r="F124" s="131"/>
      <c r="G124" s="132"/>
      <c r="H124" s="133"/>
      <c r="I124" s="134"/>
    </row>
    <row r="125" spans="1:9" s="118" customFormat="1" ht="48.75" customHeight="1" x14ac:dyDescent="0.35">
      <c r="A125" s="135"/>
      <c r="B125" s="136"/>
      <c r="C125" s="136">
        <f t="shared" si="1"/>
        <v>0</v>
      </c>
      <c r="D125" s="137"/>
      <c r="E125" s="136"/>
      <c r="F125" s="138"/>
      <c r="G125" s="139"/>
      <c r="H125" s="140"/>
      <c r="I125" s="141"/>
    </row>
    <row r="126" spans="1:9" s="118" customFormat="1" ht="48.75" customHeight="1" x14ac:dyDescent="0.35">
      <c r="A126" s="128"/>
      <c r="B126" s="129"/>
      <c r="C126" s="129">
        <f t="shared" si="1"/>
        <v>0</v>
      </c>
      <c r="D126" s="130"/>
      <c r="E126" s="129"/>
      <c r="F126" s="131"/>
      <c r="G126" s="132"/>
      <c r="H126" s="133"/>
      <c r="I126" s="134"/>
    </row>
    <row r="127" spans="1:9" s="118" customFormat="1" ht="48.75" customHeight="1" x14ac:dyDescent="0.35">
      <c r="A127" s="135"/>
      <c r="B127" s="136"/>
      <c r="C127" s="136">
        <f t="shared" si="1"/>
        <v>0</v>
      </c>
      <c r="D127" s="137"/>
      <c r="E127" s="136"/>
      <c r="F127" s="138"/>
      <c r="G127" s="139"/>
      <c r="H127" s="140"/>
      <c r="I127" s="141"/>
    </row>
    <row r="128" spans="1:9" s="118" customFormat="1" ht="48.75" customHeight="1" x14ac:dyDescent="0.35">
      <c r="A128" s="128"/>
      <c r="B128" s="129"/>
      <c r="C128" s="129">
        <f t="shared" si="1"/>
        <v>0</v>
      </c>
      <c r="D128" s="130"/>
      <c r="E128" s="129"/>
      <c r="F128" s="131"/>
      <c r="G128" s="132"/>
      <c r="H128" s="133"/>
      <c r="I128" s="134"/>
    </row>
    <row r="129" spans="1:9" s="118" customFormat="1" ht="48.75" customHeight="1" x14ac:dyDescent="0.35">
      <c r="A129" s="135"/>
      <c r="B129" s="136"/>
      <c r="C129" s="136">
        <f t="shared" si="1"/>
        <v>0</v>
      </c>
      <c r="D129" s="137"/>
      <c r="E129" s="136"/>
      <c r="F129" s="138"/>
      <c r="G129" s="139"/>
      <c r="H129" s="140"/>
      <c r="I129" s="141"/>
    </row>
    <row r="130" spans="1:9" s="118" customFormat="1" ht="48.75" customHeight="1" x14ac:dyDescent="0.35">
      <c r="A130" s="128"/>
      <c r="B130" s="129"/>
      <c r="C130" s="129">
        <f t="shared" si="1"/>
        <v>0</v>
      </c>
      <c r="D130" s="130"/>
      <c r="E130" s="129"/>
      <c r="F130" s="131"/>
      <c r="G130" s="132"/>
      <c r="H130" s="133"/>
      <c r="I130" s="134"/>
    </row>
    <row r="131" spans="1:9" s="118" customFormat="1" ht="48.75" customHeight="1" x14ac:dyDescent="0.35">
      <c r="A131" s="135"/>
      <c r="B131" s="136"/>
      <c r="C131" s="136">
        <f t="shared" si="1"/>
        <v>0</v>
      </c>
      <c r="D131" s="137"/>
      <c r="E131" s="136"/>
      <c r="F131" s="138"/>
      <c r="G131" s="139"/>
      <c r="H131" s="140"/>
      <c r="I131" s="141"/>
    </row>
    <row r="132" spans="1:9" s="118" customFormat="1" ht="48.75" customHeight="1" x14ac:dyDescent="0.35">
      <c r="A132" s="128"/>
      <c r="B132" s="129"/>
      <c r="C132" s="129">
        <f t="shared" si="1"/>
        <v>0</v>
      </c>
      <c r="D132" s="130"/>
      <c r="E132" s="129"/>
      <c r="F132" s="131"/>
      <c r="G132" s="132"/>
      <c r="H132" s="133"/>
      <c r="I132" s="134"/>
    </row>
    <row r="133" spans="1:9" s="118" customFormat="1" ht="48.75" customHeight="1" x14ac:dyDescent="0.35">
      <c r="A133" s="135"/>
      <c r="B133" s="136"/>
      <c r="C133" s="136">
        <f t="shared" si="1"/>
        <v>0</v>
      </c>
      <c r="D133" s="137"/>
      <c r="E133" s="136"/>
      <c r="F133" s="138"/>
      <c r="G133" s="139"/>
      <c r="H133" s="140"/>
      <c r="I133" s="141"/>
    </row>
    <row r="134" spans="1:9" s="118" customFormat="1" ht="48.75" customHeight="1" x14ac:dyDescent="0.35">
      <c r="A134" s="128"/>
      <c r="B134" s="129"/>
      <c r="C134" s="129">
        <f t="shared" si="1"/>
        <v>0</v>
      </c>
      <c r="D134" s="130"/>
      <c r="E134" s="129"/>
      <c r="F134" s="131"/>
      <c r="G134" s="132"/>
      <c r="H134" s="133"/>
      <c r="I134" s="134"/>
    </row>
    <row r="135" spans="1:9" s="118" customFormat="1" ht="48.75" customHeight="1" x14ac:dyDescent="0.35">
      <c r="A135" s="135"/>
      <c r="B135" s="136"/>
      <c r="C135" s="136">
        <f t="shared" si="1"/>
        <v>0</v>
      </c>
      <c r="D135" s="137"/>
      <c r="E135" s="136"/>
      <c r="F135" s="138"/>
      <c r="G135" s="139"/>
      <c r="H135" s="140"/>
      <c r="I135" s="141"/>
    </row>
    <row r="136" spans="1:9" s="118" customFormat="1" ht="48.75" customHeight="1" x14ac:dyDescent="0.35">
      <c r="A136" s="128"/>
      <c r="B136" s="129"/>
      <c r="C136" s="129">
        <f t="shared" ref="C136:C150" si="2">A136*B136</f>
        <v>0</v>
      </c>
      <c r="D136" s="130"/>
      <c r="E136" s="129"/>
      <c r="F136" s="131"/>
      <c r="G136" s="132"/>
      <c r="H136" s="133"/>
      <c r="I136" s="134"/>
    </row>
    <row r="137" spans="1:9" s="118" customFormat="1" ht="48.75" customHeight="1" x14ac:dyDescent="0.35">
      <c r="A137" s="135"/>
      <c r="B137" s="136"/>
      <c r="C137" s="136">
        <f t="shared" si="2"/>
        <v>0</v>
      </c>
      <c r="D137" s="137"/>
      <c r="E137" s="136"/>
      <c r="F137" s="138"/>
      <c r="G137" s="139"/>
      <c r="H137" s="140"/>
      <c r="I137" s="141"/>
    </row>
    <row r="138" spans="1:9" s="118" customFormat="1" ht="48.75" customHeight="1" x14ac:dyDescent="0.35">
      <c r="A138" s="128"/>
      <c r="B138" s="129"/>
      <c r="C138" s="129">
        <f t="shared" si="2"/>
        <v>0</v>
      </c>
      <c r="D138" s="130"/>
      <c r="E138" s="129"/>
      <c r="F138" s="131"/>
      <c r="G138" s="132"/>
      <c r="H138" s="133"/>
      <c r="I138" s="134"/>
    </row>
    <row r="139" spans="1:9" s="118" customFormat="1" ht="48.75" customHeight="1" x14ac:dyDescent="0.35">
      <c r="A139" s="135"/>
      <c r="B139" s="136"/>
      <c r="C139" s="136">
        <f t="shared" si="2"/>
        <v>0</v>
      </c>
      <c r="D139" s="137"/>
      <c r="E139" s="136"/>
      <c r="F139" s="138"/>
      <c r="G139" s="139"/>
      <c r="H139" s="140"/>
      <c r="I139" s="141"/>
    </row>
    <row r="140" spans="1:9" s="118" customFormat="1" ht="48.75" customHeight="1" x14ac:dyDescent="0.35">
      <c r="A140" s="128"/>
      <c r="B140" s="129"/>
      <c r="C140" s="129">
        <f t="shared" si="2"/>
        <v>0</v>
      </c>
      <c r="D140" s="130"/>
      <c r="E140" s="129"/>
      <c r="F140" s="131"/>
      <c r="G140" s="132"/>
      <c r="H140" s="133"/>
      <c r="I140" s="134"/>
    </row>
    <row r="141" spans="1:9" s="118" customFormat="1" ht="48.75" customHeight="1" x14ac:dyDescent="0.35">
      <c r="A141" s="135"/>
      <c r="B141" s="136"/>
      <c r="C141" s="136">
        <f t="shared" si="2"/>
        <v>0</v>
      </c>
      <c r="D141" s="137"/>
      <c r="E141" s="136"/>
      <c r="F141" s="138"/>
      <c r="G141" s="139"/>
      <c r="H141" s="140"/>
      <c r="I141" s="141"/>
    </row>
    <row r="142" spans="1:9" s="118" customFormat="1" ht="48.75" customHeight="1" x14ac:dyDescent="0.35">
      <c r="A142" s="128"/>
      <c r="B142" s="129"/>
      <c r="C142" s="129">
        <f t="shared" si="2"/>
        <v>0</v>
      </c>
      <c r="D142" s="130"/>
      <c r="E142" s="129"/>
      <c r="F142" s="131"/>
      <c r="G142" s="132"/>
      <c r="H142" s="133"/>
      <c r="I142" s="134"/>
    </row>
    <row r="143" spans="1:9" s="118" customFormat="1" ht="48.75" customHeight="1" x14ac:dyDescent="0.35">
      <c r="A143" s="135"/>
      <c r="B143" s="136"/>
      <c r="C143" s="136">
        <f t="shared" si="2"/>
        <v>0</v>
      </c>
      <c r="D143" s="137"/>
      <c r="E143" s="136"/>
      <c r="F143" s="138"/>
      <c r="G143" s="139"/>
      <c r="H143" s="140"/>
      <c r="I143" s="141"/>
    </row>
    <row r="144" spans="1:9" s="118" customFormat="1" ht="48.75" customHeight="1" x14ac:dyDescent="0.35">
      <c r="A144" s="128"/>
      <c r="B144" s="129"/>
      <c r="C144" s="129">
        <f t="shared" si="2"/>
        <v>0</v>
      </c>
      <c r="D144" s="130"/>
      <c r="E144" s="129"/>
      <c r="F144" s="131"/>
      <c r="G144" s="132"/>
      <c r="H144" s="133"/>
      <c r="I144" s="134"/>
    </row>
    <row r="145" spans="1:9" s="118" customFormat="1" ht="48.75" customHeight="1" x14ac:dyDescent="0.35">
      <c r="A145" s="135"/>
      <c r="B145" s="136"/>
      <c r="C145" s="136">
        <f t="shared" si="2"/>
        <v>0</v>
      </c>
      <c r="D145" s="137"/>
      <c r="E145" s="136"/>
      <c r="F145" s="138"/>
      <c r="G145" s="139"/>
      <c r="H145" s="140"/>
      <c r="I145" s="141"/>
    </row>
    <row r="146" spans="1:9" s="118" customFormat="1" ht="48.75" customHeight="1" x14ac:dyDescent="0.35">
      <c r="A146" s="128"/>
      <c r="B146" s="129"/>
      <c r="C146" s="129">
        <f t="shared" si="2"/>
        <v>0</v>
      </c>
      <c r="D146" s="130"/>
      <c r="E146" s="129"/>
      <c r="F146" s="131"/>
      <c r="G146" s="132"/>
      <c r="H146" s="133"/>
      <c r="I146" s="134"/>
    </row>
    <row r="147" spans="1:9" s="118" customFormat="1" ht="48.75" customHeight="1" x14ac:dyDescent="0.35">
      <c r="A147" s="135"/>
      <c r="B147" s="136"/>
      <c r="C147" s="136">
        <f t="shared" si="2"/>
        <v>0</v>
      </c>
      <c r="D147" s="137"/>
      <c r="E147" s="136"/>
      <c r="F147" s="138"/>
      <c r="G147" s="139"/>
      <c r="H147" s="140"/>
      <c r="I147" s="141"/>
    </row>
    <row r="148" spans="1:9" s="118" customFormat="1" ht="48.75" customHeight="1" x14ac:dyDescent="0.35">
      <c r="A148" s="128"/>
      <c r="B148" s="129"/>
      <c r="C148" s="129">
        <f t="shared" si="2"/>
        <v>0</v>
      </c>
      <c r="D148" s="130"/>
      <c r="E148" s="129"/>
      <c r="F148" s="131"/>
      <c r="G148" s="132"/>
      <c r="H148" s="133"/>
      <c r="I148" s="134"/>
    </row>
    <row r="149" spans="1:9" s="118" customFormat="1" ht="48.75" customHeight="1" x14ac:dyDescent="0.35">
      <c r="A149" s="135"/>
      <c r="B149" s="136"/>
      <c r="C149" s="136">
        <f t="shared" si="2"/>
        <v>0</v>
      </c>
      <c r="D149" s="137"/>
      <c r="E149" s="136"/>
      <c r="F149" s="138"/>
      <c r="G149" s="139"/>
      <c r="H149" s="140"/>
      <c r="I149" s="141"/>
    </row>
    <row r="150" spans="1:9" s="118" customFormat="1" ht="48.75" customHeight="1" x14ac:dyDescent="0.35">
      <c r="A150" s="128"/>
      <c r="B150" s="129"/>
      <c r="C150" s="129">
        <f t="shared" si="2"/>
        <v>0</v>
      </c>
      <c r="D150" s="130"/>
      <c r="E150" s="129"/>
      <c r="F150" s="131"/>
      <c r="G150" s="132"/>
      <c r="H150" s="133"/>
      <c r="I150" s="134"/>
    </row>
  </sheetData>
  <autoFilter ref="A4:I150" xr:uid="{00000000-0009-0000-0000-00000A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0" fitToHeight="2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50"/>
  <sheetViews>
    <sheetView showGridLines="0" rightToLeft="1" topLeftCell="A19" zoomScale="70" zoomScaleNormal="70" workbookViewId="0">
      <selection activeCell="A6" sqref="A6:B8"/>
    </sheetView>
  </sheetViews>
  <sheetFormatPr defaultRowHeight="20.25" x14ac:dyDescent="0.2"/>
  <cols>
    <col min="1" max="1" width="17.375" style="39" customWidth="1"/>
    <col min="2" max="2" width="22" style="39" customWidth="1"/>
    <col min="3" max="3" width="26.25" style="34" customWidth="1"/>
    <col min="4" max="4" width="32.125" style="34" bestFit="1" customWidth="1"/>
    <col min="5" max="5" width="24.75" style="34" customWidth="1"/>
    <col min="6" max="6" width="19.875" style="34" bestFit="1" customWidth="1"/>
    <col min="7" max="7" width="26.625" style="34" customWidth="1"/>
    <col min="8" max="8" width="19.625" style="35" customWidth="1"/>
    <col min="9" max="9" width="20.875" style="35" customWidth="1"/>
  </cols>
  <sheetData>
    <row r="1" spans="1:9" ht="40.5" customHeight="1" x14ac:dyDescent="0.2">
      <c r="A1" s="416" t="s">
        <v>42</v>
      </c>
      <c r="B1" s="417"/>
      <c r="D1" s="66" t="s">
        <v>38</v>
      </c>
      <c r="E1" s="45">
        <f>SUM(C5:C150)</f>
        <v>0</v>
      </c>
      <c r="F1" s="402" t="s">
        <v>41</v>
      </c>
      <c r="G1" s="403"/>
      <c r="H1" s="403"/>
    </row>
    <row r="2" spans="1:9" ht="40.5" customHeight="1" x14ac:dyDescent="0.2">
      <c r="A2" s="418"/>
      <c r="B2" s="419"/>
      <c r="D2" s="67" t="s">
        <v>39</v>
      </c>
      <c r="E2" s="64">
        <f>SUM(G5:G149)</f>
        <v>0</v>
      </c>
      <c r="F2" s="402"/>
      <c r="G2" s="403"/>
      <c r="H2" s="403"/>
    </row>
    <row r="3" spans="1:9" ht="40.5" customHeight="1" thickBot="1" x14ac:dyDescent="0.25">
      <c r="A3" s="420"/>
      <c r="B3" s="421"/>
      <c r="D3" s="68" t="s">
        <v>40</v>
      </c>
      <c r="E3" s="65">
        <f>E1-E2</f>
        <v>0</v>
      </c>
      <c r="F3" s="404"/>
      <c r="G3" s="405"/>
      <c r="H3" s="405"/>
    </row>
    <row r="4" spans="1:9" s="80" customFormat="1" ht="47.25" customHeight="1" thickBot="1" x14ac:dyDescent="0.4">
      <c r="A4" s="109" t="s">
        <v>1</v>
      </c>
      <c r="B4" s="109" t="s">
        <v>2</v>
      </c>
      <c r="C4" s="110" t="s">
        <v>3</v>
      </c>
      <c r="D4" s="110" t="s">
        <v>16</v>
      </c>
      <c r="E4" s="110" t="s">
        <v>31</v>
      </c>
      <c r="F4" s="110" t="s">
        <v>20</v>
      </c>
      <c r="G4" s="111" t="s">
        <v>32</v>
      </c>
      <c r="H4" s="112" t="s">
        <v>33</v>
      </c>
      <c r="I4" s="110" t="s">
        <v>34</v>
      </c>
    </row>
    <row r="5" spans="1:9" s="102" customFormat="1" ht="26.25" customHeight="1" x14ac:dyDescent="0.2">
      <c r="A5" s="103"/>
      <c r="B5" s="104"/>
      <c r="C5" s="105">
        <f>A5*B5</f>
        <v>0</v>
      </c>
      <c r="D5" s="106"/>
      <c r="E5" s="104"/>
      <c r="F5" s="107"/>
      <c r="G5" s="104"/>
      <c r="H5" s="106"/>
      <c r="I5" s="108"/>
    </row>
    <row r="6" spans="1:9" x14ac:dyDescent="0.2">
      <c r="A6" s="47"/>
      <c r="B6" s="48"/>
      <c r="C6" s="48">
        <f>A6*B6</f>
        <v>0</v>
      </c>
      <c r="D6" s="49"/>
      <c r="E6" s="48"/>
      <c r="F6" s="58"/>
      <c r="G6" s="50"/>
      <c r="H6" s="51"/>
      <c r="I6" s="59"/>
    </row>
    <row r="7" spans="1:9" x14ac:dyDescent="0.2">
      <c r="A7" s="52"/>
      <c r="B7" s="53"/>
      <c r="C7" s="53">
        <f>A7*B7</f>
        <v>0</v>
      </c>
      <c r="D7" s="54"/>
      <c r="E7" s="53"/>
      <c r="F7" s="60"/>
      <c r="G7" s="55"/>
      <c r="H7" s="56"/>
      <c r="I7" s="61"/>
    </row>
    <row r="8" spans="1:9" x14ac:dyDescent="0.2">
      <c r="A8" s="47"/>
      <c r="B8" s="48"/>
      <c r="C8" s="48">
        <f t="shared" ref="C8:C71" si="0">A8*B8</f>
        <v>0</v>
      </c>
      <c r="D8" s="49"/>
      <c r="E8" s="48"/>
      <c r="F8" s="58"/>
      <c r="G8" s="50"/>
      <c r="H8" s="51"/>
      <c r="I8" s="59"/>
    </row>
    <row r="9" spans="1:9" x14ac:dyDescent="0.2">
      <c r="A9" s="52"/>
      <c r="B9" s="53"/>
      <c r="C9" s="53">
        <f t="shared" si="0"/>
        <v>0</v>
      </c>
      <c r="D9" s="54"/>
      <c r="E9" s="53"/>
      <c r="F9" s="60"/>
      <c r="G9" s="55"/>
      <c r="H9" s="56"/>
      <c r="I9" s="61"/>
    </row>
    <row r="10" spans="1:9" x14ac:dyDescent="0.2">
      <c r="A10" s="47"/>
      <c r="B10" s="48"/>
      <c r="C10" s="48">
        <f t="shared" si="0"/>
        <v>0</v>
      </c>
      <c r="D10" s="49"/>
      <c r="E10" s="48"/>
      <c r="F10" s="58"/>
      <c r="G10" s="50"/>
      <c r="H10" s="51"/>
      <c r="I10" s="59"/>
    </row>
    <row r="11" spans="1:9" x14ac:dyDescent="0.2">
      <c r="A11" s="52"/>
      <c r="B11" s="53"/>
      <c r="C11" s="53">
        <f t="shared" si="0"/>
        <v>0</v>
      </c>
      <c r="D11" s="54"/>
      <c r="E11" s="53"/>
      <c r="F11" s="60"/>
      <c r="G11" s="55"/>
      <c r="H11" s="56"/>
      <c r="I11" s="61"/>
    </row>
    <row r="12" spans="1:9" x14ac:dyDescent="0.2">
      <c r="A12" s="47"/>
      <c r="B12" s="48"/>
      <c r="C12" s="48">
        <f t="shared" si="0"/>
        <v>0</v>
      </c>
      <c r="D12" s="49"/>
      <c r="E12" s="48"/>
      <c r="F12" s="58"/>
      <c r="G12" s="50"/>
      <c r="H12" s="51"/>
      <c r="I12" s="59"/>
    </row>
    <row r="13" spans="1:9" x14ac:dyDescent="0.2">
      <c r="A13" s="52"/>
      <c r="B13" s="53"/>
      <c r="C13" s="53">
        <f t="shared" si="0"/>
        <v>0</v>
      </c>
      <c r="D13" s="54"/>
      <c r="E13" s="53"/>
      <c r="F13" s="60"/>
      <c r="G13" s="55"/>
      <c r="H13" s="56"/>
      <c r="I13" s="61"/>
    </row>
    <row r="14" spans="1:9" x14ac:dyDescent="0.2">
      <c r="A14" s="47"/>
      <c r="B14" s="48"/>
      <c r="C14" s="48">
        <f t="shared" si="0"/>
        <v>0</v>
      </c>
      <c r="D14" s="49"/>
      <c r="E14" s="48"/>
      <c r="F14" s="58"/>
      <c r="G14" s="50"/>
      <c r="H14" s="51"/>
      <c r="I14" s="59"/>
    </row>
    <row r="15" spans="1:9" x14ac:dyDescent="0.2">
      <c r="A15" s="52"/>
      <c r="B15" s="53"/>
      <c r="C15" s="53">
        <f t="shared" si="0"/>
        <v>0</v>
      </c>
      <c r="D15" s="54"/>
      <c r="E15" s="53"/>
      <c r="F15" s="60"/>
      <c r="G15" s="55"/>
      <c r="H15" s="56"/>
      <c r="I15" s="61"/>
    </row>
    <row r="16" spans="1:9" x14ac:dyDescent="0.2">
      <c r="A16" s="47"/>
      <c r="B16" s="48"/>
      <c r="C16" s="48">
        <f t="shared" si="0"/>
        <v>0</v>
      </c>
      <c r="D16" s="49"/>
      <c r="E16" s="48"/>
      <c r="F16" s="58"/>
      <c r="G16" s="50"/>
      <c r="H16" s="51"/>
      <c r="I16" s="59"/>
    </row>
    <row r="17" spans="1:9" x14ac:dyDescent="0.2">
      <c r="A17" s="52"/>
      <c r="B17" s="53"/>
      <c r="C17" s="53">
        <f t="shared" si="0"/>
        <v>0</v>
      </c>
      <c r="D17" s="54"/>
      <c r="E17" s="53"/>
      <c r="F17" s="60"/>
      <c r="G17" s="55"/>
      <c r="H17" s="56"/>
      <c r="I17" s="61"/>
    </row>
    <row r="18" spans="1:9" x14ac:dyDescent="0.2">
      <c r="A18" s="47"/>
      <c r="B18" s="48"/>
      <c r="C18" s="48">
        <f t="shared" si="0"/>
        <v>0</v>
      </c>
      <c r="D18" s="49"/>
      <c r="E18" s="48"/>
      <c r="F18" s="58"/>
      <c r="G18" s="50"/>
      <c r="H18" s="51"/>
      <c r="I18" s="59"/>
    </row>
    <row r="19" spans="1:9" x14ac:dyDescent="0.2">
      <c r="A19" s="52"/>
      <c r="B19" s="53"/>
      <c r="C19" s="53">
        <f t="shared" si="0"/>
        <v>0</v>
      </c>
      <c r="D19" s="54"/>
      <c r="E19" s="53"/>
      <c r="F19" s="60"/>
      <c r="G19" s="55"/>
      <c r="H19" s="56"/>
      <c r="I19" s="61"/>
    </row>
    <row r="20" spans="1:9" x14ac:dyDescent="0.2">
      <c r="A20" s="47"/>
      <c r="B20" s="48"/>
      <c r="C20" s="48">
        <f t="shared" si="0"/>
        <v>0</v>
      </c>
      <c r="D20" s="49"/>
      <c r="E20" s="48"/>
      <c r="F20" s="58"/>
      <c r="G20" s="50"/>
      <c r="H20" s="51"/>
      <c r="I20" s="59"/>
    </row>
    <row r="21" spans="1:9" x14ac:dyDescent="0.2">
      <c r="A21" s="52"/>
      <c r="B21" s="53"/>
      <c r="C21" s="53">
        <f t="shared" si="0"/>
        <v>0</v>
      </c>
      <c r="D21" s="54"/>
      <c r="E21" s="53"/>
      <c r="F21" s="60"/>
      <c r="G21" s="55"/>
      <c r="H21" s="56"/>
      <c r="I21" s="61"/>
    </row>
    <row r="22" spans="1:9" x14ac:dyDescent="0.2">
      <c r="A22" s="47"/>
      <c r="B22" s="48"/>
      <c r="C22" s="48">
        <f t="shared" si="0"/>
        <v>0</v>
      </c>
      <c r="D22" s="49"/>
      <c r="E22" s="48"/>
      <c r="F22" s="58"/>
      <c r="G22" s="50"/>
      <c r="H22" s="51"/>
      <c r="I22" s="59"/>
    </row>
    <row r="23" spans="1:9" x14ac:dyDescent="0.2">
      <c r="A23" s="52"/>
      <c r="B23" s="53"/>
      <c r="C23" s="53">
        <f t="shared" si="0"/>
        <v>0</v>
      </c>
      <c r="D23" s="54"/>
      <c r="E23" s="53"/>
      <c r="F23" s="60"/>
      <c r="G23" s="55"/>
      <c r="H23" s="56"/>
      <c r="I23" s="61"/>
    </row>
    <row r="24" spans="1:9" x14ac:dyDescent="0.2">
      <c r="A24" s="47"/>
      <c r="B24" s="48"/>
      <c r="C24" s="48">
        <f t="shared" si="0"/>
        <v>0</v>
      </c>
      <c r="D24" s="49"/>
      <c r="E24" s="48"/>
      <c r="F24" s="58"/>
      <c r="G24" s="50"/>
      <c r="H24" s="51"/>
      <c r="I24" s="59"/>
    </row>
    <row r="25" spans="1:9" x14ac:dyDescent="0.2">
      <c r="A25" s="52"/>
      <c r="B25" s="53"/>
      <c r="C25" s="53">
        <f t="shared" si="0"/>
        <v>0</v>
      </c>
      <c r="D25" s="54"/>
      <c r="E25" s="53"/>
      <c r="F25" s="60"/>
      <c r="G25" s="55"/>
      <c r="H25" s="56"/>
      <c r="I25" s="61"/>
    </row>
    <row r="26" spans="1:9" x14ac:dyDescent="0.2">
      <c r="A26" s="47"/>
      <c r="B26" s="48"/>
      <c r="C26" s="48">
        <f t="shared" si="0"/>
        <v>0</v>
      </c>
      <c r="D26" s="49"/>
      <c r="E26" s="48"/>
      <c r="F26" s="58"/>
      <c r="G26" s="50"/>
      <c r="H26" s="51"/>
      <c r="I26" s="59"/>
    </row>
    <row r="27" spans="1:9" x14ac:dyDescent="0.2">
      <c r="A27" s="52"/>
      <c r="B27" s="53"/>
      <c r="C27" s="53">
        <f t="shared" si="0"/>
        <v>0</v>
      </c>
      <c r="D27" s="54"/>
      <c r="E27" s="53"/>
      <c r="F27" s="60"/>
      <c r="G27" s="55"/>
      <c r="H27" s="56"/>
      <c r="I27" s="61"/>
    </row>
    <row r="28" spans="1:9" x14ac:dyDescent="0.2">
      <c r="A28" s="47"/>
      <c r="B28" s="48"/>
      <c r="C28" s="48">
        <f t="shared" si="0"/>
        <v>0</v>
      </c>
      <c r="D28" s="49"/>
      <c r="E28" s="48"/>
      <c r="F28" s="58"/>
      <c r="G28" s="50"/>
      <c r="H28" s="51"/>
      <c r="I28" s="59"/>
    </row>
    <row r="29" spans="1:9" x14ac:dyDescent="0.2">
      <c r="A29" s="52"/>
      <c r="B29" s="53"/>
      <c r="C29" s="53">
        <f t="shared" si="0"/>
        <v>0</v>
      </c>
      <c r="D29" s="54"/>
      <c r="E29" s="53"/>
      <c r="F29" s="60"/>
      <c r="G29" s="55"/>
      <c r="H29" s="56"/>
      <c r="I29" s="61"/>
    </row>
    <row r="30" spans="1:9" x14ac:dyDescent="0.2">
      <c r="A30" s="47"/>
      <c r="B30" s="48"/>
      <c r="C30" s="48">
        <f t="shared" si="0"/>
        <v>0</v>
      </c>
      <c r="D30" s="49"/>
      <c r="E30" s="48"/>
      <c r="F30" s="58"/>
      <c r="G30" s="50"/>
      <c r="H30" s="51"/>
      <c r="I30" s="59"/>
    </row>
    <row r="31" spans="1:9" x14ac:dyDescent="0.2">
      <c r="A31" s="52"/>
      <c r="B31" s="53"/>
      <c r="C31" s="53">
        <f t="shared" si="0"/>
        <v>0</v>
      </c>
      <c r="D31" s="54"/>
      <c r="E31" s="53"/>
      <c r="F31" s="60"/>
      <c r="G31" s="55"/>
      <c r="H31" s="56"/>
      <c r="I31" s="61"/>
    </row>
    <row r="32" spans="1:9" x14ac:dyDescent="0.2">
      <c r="A32" s="47"/>
      <c r="B32" s="48"/>
      <c r="C32" s="48">
        <f t="shared" si="0"/>
        <v>0</v>
      </c>
      <c r="D32" s="49"/>
      <c r="E32" s="48"/>
      <c r="F32" s="58"/>
      <c r="G32" s="50"/>
      <c r="H32" s="51"/>
      <c r="I32" s="59"/>
    </row>
    <row r="33" spans="1:9" x14ac:dyDescent="0.2">
      <c r="A33" s="52"/>
      <c r="B33" s="53"/>
      <c r="C33" s="53">
        <f t="shared" si="0"/>
        <v>0</v>
      </c>
      <c r="D33" s="54"/>
      <c r="E33" s="53"/>
      <c r="F33" s="60"/>
      <c r="G33" s="55"/>
      <c r="H33" s="56"/>
      <c r="I33" s="61"/>
    </row>
    <row r="34" spans="1:9" x14ac:dyDescent="0.2">
      <c r="A34" s="47"/>
      <c r="B34" s="48"/>
      <c r="C34" s="48">
        <f t="shared" si="0"/>
        <v>0</v>
      </c>
      <c r="D34" s="49"/>
      <c r="E34" s="48"/>
      <c r="F34" s="58"/>
      <c r="G34" s="50"/>
      <c r="H34" s="51"/>
      <c r="I34" s="59"/>
    </row>
    <row r="35" spans="1:9" x14ac:dyDescent="0.2">
      <c r="A35" s="52"/>
      <c r="B35" s="53"/>
      <c r="C35" s="53">
        <f t="shared" si="0"/>
        <v>0</v>
      </c>
      <c r="D35" s="54"/>
      <c r="E35" s="53"/>
      <c r="F35" s="60"/>
      <c r="G35" s="55"/>
      <c r="H35" s="56"/>
      <c r="I35" s="61"/>
    </row>
    <row r="36" spans="1:9" x14ac:dyDescent="0.2">
      <c r="A36" s="47"/>
      <c r="B36" s="48"/>
      <c r="C36" s="48">
        <f t="shared" si="0"/>
        <v>0</v>
      </c>
      <c r="D36" s="49"/>
      <c r="E36" s="48"/>
      <c r="F36" s="58"/>
      <c r="G36" s="50"/>
      <c r="H36" s="51"/>
      <c r="I36" s="59"/>
    </row>
    <row r="37" spans="1:9" x14ac:dyDescent="0.2">
      <c r="A37" s="52"/>
      <c r="B37" s="53"/>
      <c r="C37" s="53">
        <f t="shared" si="0"/>
        <v>0</v>
      </c>
      <c r="D37" s="54"/>
      <c r="E37" s="53"/>
      <c r="F37" s="60"/>
      <c r="G37" s="55"/>
      <c r="H37" s="56"/>
      <c r="I37" s="61"/>
    </row>
    <row r="38" spans="1:9" x14ac:dyDescent="0.2">
      <c r="A38" s="47"/>
      <c r="B38" s="48"/>
      <c r="C38" s="48">
        <f t="shared" si="0"/>
        <v>0</v>
      </c>
      <c r="D38" s="49"/>
      <c r="E38" s="48"/>
      <c r="F38" s="58"/>
      <c r="G38" s="50"/>
      <c r="H38" s="51"/>
      <c r="I38" s="59"/>
    </row>
    <row r="39" spans="1:9" x14ac:dyDescent="0.2">
      <c r="A39" s="52"/>
      <c r="B39" s="53"/>
      <c r="C39" s="53">
        <f t="shared" si="0"/>
        <v>0</v>
      </c>
      <c r="D39" s="54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50"/>
  <sheetViews>
    <sheetView showGridLines="0" rightToLeft="1" zoomScale="70" zoomScaleNormal="70" workbookViewId="0">
      <selection activeCell="F1" sqref="F1:H3"/>
    </sheetView>
  </sheetViews>
  <sheetFormatPr defaultRowHeight="20.25" x14ac:dyDescent="0.2"/>
  <cols>
    <col min="1" max="1" width="17.375" style="39" customWidth="1"/>
    <col min="2" max="2" width="22" style="39" customWidth="1"/>
    <col min="3" max="3" width="26.25" style="34" customWidth="1"/>
    <col min="4" max="4" width="32.125" style="34" bestFit="1" customWidth="1"/>
    <col min="5" max="5" width="18.375" style="34" bestFit="1" customWidth="1"/>
    <col min="6" max="6" width="19.875" style="34" bestFit="1" customWidth="1"/>
    <col min="7" max="7" width="18.625" style="34" customWidth="1"/>
    <col min="8" max="8" width="16.75" style="35" customWidth="1"/>
    <col min="9" max="9" width="20.875" style="35" customWidth="1"/>
  </cols>
  <sheetData>
    <row r="1" spans="1:9" ht="40.5" customHeight="1" x14ac:dyDescent="0.2">
      <c r="A1" s="422"/>
      <c r="B1" s="423"/>
      <c r="D1" s="66" t="s">
        <v>38</v>
      </c>
      <c r="E1" s="45">
        <f>SUM(C5:C150)</f>
        <v>0</v>
      </c>
      <c r="F1" s="402" t="s">
        <v>41</v>
      </c>
      <c r="G1" s="403"/>
      <c r="H1" s="403"/>
    </row>
    <row r="2" spans="1:9" ht="40.5" customHeight="1" x14ac:dyDescent="0.2">
      <c r="A2" s="424"/>
      <c r="B2" s="425"/>
      <c r="D2" s="67" t="s">
        <v>39</v>
      </c>
      <c r="E2" s="64">
        <f>SUM(E6:E150)</f>
        <v>0</v>
      </c>
      <c r="F2" s="402"/>
      <c r="G2" s="403"/>
      <c r="H2" s="403"/>
    </row>
    <row r="3" spans="1:9" ht="40.5" customHeight="1" thickBot="1" x14ac:dyDescent="0.25">
      <c r="A3" s="426"/>
      <c r="B3" s="427"/>
      <c r="D3" s="68" t="s">
        <v>40</v>
      </c>
      <c r="E3" s="65">
        <f>E1-E2</f>
        <v>0</v>
      </c>
      <c r="F3" s="404"/>
      <c r="G3" s="405"/>
      <c r="H3" s="405"/>
    </row>
    <row r="4" spans="1:9" ht="47.25" customHeight="1" x14ac:dyDescent="0.2">
      <c r="A4" s="40" t="s">
        <v>1</v>
      </c>
      <c r="B4" s="41" t="s">
        <v>2</v>
      </c>
      <c r="C4" s="42" t="s">
        <v>3</v>
      </c>
      <c r="D4" s="42" t="s">
        <v>16</v>
      </c>
      <c r="E4" s="42" t="s">
        <v>31</v>
      </c>
      <c r="F4" s="42" t="s">
        <v>20</v>
      </c>
      <c r="G4" s="43" t="s">
        <v>32</v>
      </c>
      <c r="H4" s="44" t="s">
        <v>33</v>
      </c>
      <c r="I4" s="45" t="s">
        <v>34</v>
      </c>
    </row>
    <row r="5" spans="1:9" x14ac:dyDescent="0.2">
      <c r="A5" s="46"/>
      <c r="B5" s="36"/>
      <c r="C5" s="36"/>
      <c r="D5" s="37"/>
      <c r="E5" s="36"/>
      <c r="F5" s="38"/>
      <c r="G5" s="36"/>
      <c r="H5" s="37"/>
      <c r="I5" s="57"/>
    </row>
    <row r="6" spans="1:9" x14ac:dyDescent="0.2">
      <c r="A6" s="47"/>
      <c r="B6" s="48"/>
      <c r="C6" s="48">
        <f>A6*B6</f>
        <v>0</v>
      </c>
      <c r="D6" s="49"/>
      <c r="E6" s="48"/>
      <c r="F6" s="58"/>
      <c r="G6" s="50"/>
      <c r="H6" s="51"/>
      <c r="I6" s="59"/>
    </row>
    <row r="7" spans="1:9" x14ac:dyDescent="0.2">
      <c r="A7" s="52"/>
      <c r="B7" s="53"/>
      <c r="C7" s="53">
        <f>A7*B7</f>
        <v>0</v>
      </c>
      <c r="D7" s="54"/>
      <c r="E7" s="53"/>
      <c r="F7" s="60"/>
      <c r="G7" s="55"/>
      <c r="H7" s="56"/>
      <c r="I7" s="61"/>
    </row>
    <row r="8" spans="1:9" x14ac:dyDescent="0.2">
      <c r="A8" s="47"/>
      <c r="B8" s="48"/>
      <c r="C8" s="48">
        <f t="shared" ref="C8:C71" si="0">A8*B8</f>
        <v>0</v>
      </c>
      <c r="D8" s="49"/>
      <c r="E8" s="48"/>
      <c r="F8" s="58"/>
      <c r="G8" s="50"/>
      <c r="H8" s="51"/>
      <c r="I8" s="59"/>
    </row>
    <row r="9" spans="1:9" x14ac:dyDescent="0.2">
      <c r="A9" s="52"/>
      <c r="B9" s="53"/>
      <c r="C9" s="53">
        <f t="shared" si="0"/>
        <v>0</v>
      </c>
      <c r="D9" s="54"/>
      <c r="E9" s="53"/>
      <c r="F9" s="60"/>
      <c r="G9" s="55"/>
      <c r="H9" s="56"/>
      <c r="I9" s="61"/>
    </row>
    <row r="10" spans="1:9" x14ac:dyDescent="0.2">
      <c r="A10" s="47"/>
      <c r="B10" s="48"/>
      <c r="C10" s="48">
        <f t="shared" si="0"/>
        <v>0</v>
      </c>
      <c r="D10" s="49"/>
      <c r="E10" s="48"/>
      <c r="F10" s="58"/>
      <c r="G10" s="50"/>
      <c r="H10" s="51"/>
      <c r="I10" s="59"/>
    </row>
    <row r="11" spans="1:9" x14ac:dyDescent="0.2">
      <c r="A11" s="52"/>
      <c r="B11" s="53"/>
      <c r="C11" s="53">
        <f t="shared" si="0"/>
        <v>0</v>
      </c>
      <c r="D11" s="54"/>
      <c r="E11" s="53"/>
      <c r="F11" s="60"/>
      <c r="G11" s="55"/>
      <c r="H11" s="56"/>
      <c r="I11" s="61"/>
    </row>
    <row r="12" spans="1:9" x14ac:dyDescent="0.2">
      <c r="A12" s="47"/>
      <c r="B12" s="48"/>
      <c r="C12" s="48">
        <f t="shared" si="0"/>
        <v>0</v>
      </c>
      <c r="D12" s="49"/>
      <c r="E12" s="48"/>
      <c r="F12" s="58"/>
      <c r="G12" s="50"/>
      <c r="H12" s="51"/>
      <c r="I12" s="59"/>
    </row>
    <row r="13" spans="1:9" x14ac:dyDescent="0.2">
      <c r="A13" s="52"/>
      <c r="B13" s="53"/>
      <c r="C13" s="53">
        <f t="shared" si="0"/>
        <v>0</v>
      </c>
      <c r="D13" s="54"/>
      <c r="E13" s="53"/>
      <c r="F13" s="60"/>
      <c r="G13" s="55"/>
      <c r="H13" s="56"/>
      <c r="I13" s="61"/>
    </row>
    <row r="14" spans="1:9" x14ac:dyDescent="0.2">
      <c r="A14" s="47"/>
      <c r="B14" s="48"/>
      <c r="C14" s="48">
        <f t="shared" si="0"/>
        <v>0</v>
      </c>
      <c r="D14" s="49"/>
      <c r="E14" s="48"/>
      <c r="F14" s="58"/>
      <c r="G14" s="50"/>
      <c r="H14" s="51"/>
      <c r="I14" s="59"/>
    </row>
    <row r="15" spans="1:9" x14ac:dyDescent="0.2">
      <c r="A15" s="52"/>
      <c r="B15" s="53"/>
      <c r="C15" s="53">
        <f t="shared" si="0"/>
        <v>0</v>
      </c>
      <c r="D15" s="54"/>
      <c r="E15" s="53"/>
      <c r="F15" s="60"/>
      <c r="G15" s="55"/>
      <c r="H15" s="56"/>
      <c r="I15" s="61"/>
    </row>
    <row r="16" spans="1:9" x14ac:dyDescent="0.2">
      <c r="A16" s="47"/>
      <c r="B16" s="48"/>
      <c r="C16" s="48">
        <f t="shared" si="0"/>
        <v>0</v>
      </c>
      <c r="D16" s="49"/>
      <c r="E16" s="48"/>
      <c r="F16" s="58"/>
      <c r="G16" s="50"/>
      <c r="H16" s="51"/>
      <c r="I16" s="59"/>
    </row>
    <row r="17" spans="1:9" x14ac:dyDescent="0.2">
      <c r="A17" s="52"/>
      <c r="B17" s="53"/>
      <c r="C17" s="53">
        <f t="shared" si="0"/>
        <v>0</v>
      </c>
      <c r="D17" s="54"/>
      <c r="E17" s="53"/>
      <c r="F17" s="60"/>
      <c r="G17" s="55"/>
      <c r="H17" s="56"/>
      <c r="I17" s="61"/>
    </row>
    <row r="18" spans="1:9" x14ac:dyDescent="0.2">
      <c r="A18" s="47"/>
      <c r="B18" s="48"/>
      <c r="C18" s="48">
        <f t="shared" si="0"/>
        <v>0</v>
      </c>
      <c r="D18" s="49"/>
      <c r="E18" s="48"/>
      <c r="F18" s="58"/>
      <c r="G18" s="50"/>
      <c r="H18" s="51"/>
      <c r="I18" s="59"/>
    </row>
    <row r="19" spans="1:9" x14ac:dyDescent="0.2">
      <c r="A19" s="52"/>
      <c r="B19" s="53"/>
      <c r="C19" s="53">
        <f t="shared" si="0"/>
        <v>0</v>
      </c>
      <c r="D19" s="54"/>
      <c r="E19" s="53"/>
      <c r="F19" s="60"/>
      <c r="G19" s="55"/>
      <c r="H19" s="56"/>
      <c r="I19" s="61"/>
    </row>
    <row r="20" spans="1:9" x14ac:dyDescent="0.2">
      <c r="A20" s="47"/>
      <c r="B20" s="48"/>
      <c r="C20" s="48">
        <f t="shared" si="0"/>
        <v>0</v>
      </c>
      <c r="D20" s="49"/>
      <c r="E20" s="48"/>
      <c r="F20" s="58"/>
      <c r="G20" s="50"/>
      <c r="H20" s="51"/>
      <c r="I20" s="59"/>
    </row>
    <row r="21" spans="1:9" x14ac:dyDescent="0.2">
      <c r="A21" s="52"/>
      <c r="B21" s="53"/>
      <c r="C21" s="53">
        <f t="shared" si="0"/>
        <v>0</v>
      </c>
      <c r="D21" s="54"/>
      <c r="E21" s="53"/>
      <c r="F21" s="60"/>
      <c r="G21" s="55"/>
      <c r="H21" s="56"/>
      <c r="I21" s="61"/>
    </row>
    <row r="22" spans="1:9" x14ac:dyDescent="0.2">
      <c r="A22" s="47"/>
      <c r="B22" s="48"/>
      <c r="C22" s="48">
        <f t="shared" si="0"/>
        <v>0</v>
      </c>
      <c r="D22" s="49"/>
      <c r="E22" s="48"/>
      <c r="F22" s="58"/>
      <c r="G22" s="50"/>
      <c r="H22" s="51"/>
      <c r="I22" s="59"/>
    </row>
    <row r="23" spans="1:9" x14ac:dyDescent="0.2">
      <c r="A23" s="52"/>
      <c r="B23" s="53"/>
      <c r="C23" s="53">
        <f t="shared" si="0"/>
        <v>0</v>
      </c>
      <c r="D23" s="54"/>
      <c r="E23" s="53"/>
      <c r="F23" s="60"/>
      <c r="G23" s="55"/>
      <c r="H23" s="56"/>
      <c r="I23" s="61"/>
    </row>
    <row r="24" spans="1:9" x14ac:dyDescent="0.2">
      <c r="A24" s="47"/>
      <c r="B24" s="48"/>
      <c r="C24" s="48">
        <f t="shared" si="0"/>
        <v>0</v>
      </c>
      <c r="D24" s="49"/>
      <c r="E24" s="48"/>
      <c r="F24" s="58"/>
      <c r="G24" s="50"/>
      <c r="H24" s="51"/>
      <c r="I24" s="59"/>
    </row>
    <row r="25" spans="1:9" x14ac:dyDescent="0.2">
      <c r="A25" s="52"/>
      <c r="B25" s="53"/>
      <c r="C25" s="53">
        <f t="shared" si="0"/>
        <v>0</v>
      </c>
      <c r="D25" s="54"/>
      <c r="E25" s="53"/>
      <c r="F25" s="60"/>
      <c r="G25" s="55"/>
      <c r="H25" s="56"/>
      <c r="I25" s="61"/>
    </row>
    <row r="26" spans="1:9" x14ac:dyDescent="0.2">
      <c r="A26" s="47"/>
      <c r="B26" s="48"/>
      <c r="C26" s="48">
        <f t="shared" si="0"/>
        <v>0</v>
      </c>
      <c r="D26" s="49"/>
      <c r="E26" s="48"/>
      <c r="F26" s="58"/>
      <c r="G26" s="50"/>
      <c r="H26" s="51"/>
      <c r="I26" s="59"/>
    </row>
    <row r="27" spans="1:9" x14ac:dyDescent="0.2">
      <c r="A27" s="52"/>
      <c r="B27" s="53"/>
      <c r="C27" s="53">
        <f t="shared" si="0"/>
        <v>0</v>
      </c>
      <c r="D27" s="54"/>
      <c r="E27" s="53"/>
      <c r="F27" s="60"/>
      <c r="G27" s="55"/>
      <c r="H27" s="56"/>
      <c r="I27" s="61"/>
    </row>
    <row r="28" spans="1:9" x14ac:dyDescent="0.2">
      <c r="A28" s="47"/>
      <c r="B28" s="48"/>
      <c r="C28" s="48">
        <f t="shared" si="0"/>
        <v>0</v>
      </c>
      <c r="D28" s="49"/>
      <c r="E28" s="48"/>
      <c r="F28" s="58"/>
      <c r="G28" s="50"/>
      <c r="H28" s="51"/>
      <c r="I28" s="59"/>
    </row>
    <row r="29" spans="1:9" x14ac:dyDescent="0.2">
      <c r="A29" s="52"/>
      <c r="B29" s="53"/>
      <c r="C29" s="53">
        <f t="shared" si="0"/>
        <v>0</v>
      </c>
      <c r="D29" s="54"/>
      <c r="E29" s="53"/>
      <c r="F29" s="60"/>
      <c r="G29" s="55"/>
      <c r="H29" s="56"/>
      <c r="I29" s="61"/>
    </row>
    <row r="30" spans="1:9" x14ac:dyDescent="0.2">
      <c r="A30" s="47"/>
      <c r="B30" s="48"/>
      <c r="C30" s="48">
        <f t="shared" si="0"/>
        <v>0</v>
      </c>
      <c r="D30" s="49"/>
      <c r="E30" s="48"/>
      <c r="F30" s="58"/>
      <c r="G30" s="50"/>
      <c r="H30" s="51"/>
      <c r="I30" s="59"/>
    </row>
    <row r="31" spans="1:9" x14ac:dyDescent="0.2">
      <c r="A31" s="52"/>
      <c r="B31" s="53"/>
      <c r="C31" s="53">
        <f t="shared" si="0"/>
        <v>0</v>
      </c>
      <c r="D31" s="54"/>
      <c r="E31" s="53"/>
      <c r="F31" s="60"/>
      <c r="G31" s="55"/>
      <c r="H31" s="56"/>
      <c r="I31" s="61"/>
    </row>
    <row r="32" spans="1:9" x14ac:dyDescent="0.2">
      <c r="A32" s="47"/>
      <c r="B32" s="48"/>
      <c r="C32" s="48">
        <f t="shared" si="0"/>
        <v>0</v>
      </c>
      <c r="D32" s="49"/>
      <c r="E32" s="48"/>
      <c r="F32" s="58"/>
      <c r="G32" s="50"/>
      <c r="H32" s="51"/>
      <c r="I32" s="59"/>
    </row>
    <row r="33" spans="1:9" x14ac:dyDescent="0.2">
      <c r="A33" s="52"/>
      <c r="B33" s="53"/>
      <c r="C33" s="53">
        <f t="shared" si="0"/>
        <v>0</v>
      </c>
      <c r="D33" s="54"/>
      <c r="E33" s="53"/>
      <c r="F33" s="60"/>
      <c r="G33" s="55"/>
      <c r="H33" s="56"/>
      <c r="I33" s="61"/>
    </row>
    <row r="34" spans="1:9" x14ac:dyDescent="0.2">
      <c r="A34" s="47"/>
      <c r="B34" s="48"/>
      <c r="C34" s="48">
        <f t="shared" si="0"/>
        <v>0</v>
      </c>
      <c r="D34" s="49"/>
      <c r="E34" s="48"/>
      <c r="F34" s="58"/>
      <c r="G34" s="50"/>
      <c r="H34" s="51"/>
      <c r="I34" s="59"/>
    </row>
    <row r="35" spans="1:9" x14ac:dyDescent="0.2">
      <c r="A35" s="52"/>
      <c r="B35" s="53"/>
      <c r="C35" s="53">
        <f t="shared" si="0"/>
        <v>0</v>
      </c>
      <c r="D35" s="54"/>
      <c r="E35" s="53"/>
      <c r="F35" s="60"/>
      <c r="G35" s="55"/>
      <c r="H35" s="56"/>
      <c r="I35" s="61"/>
    </row>
    <row r="36" spans="1:9" x14ac:dyDescent="0.2">
      <c r="A36" s="47"/>
      <c r="B36" s="48"/>
      <c r="C36" s="48">
        <f t="shared" si="0"/>
        <v>0</v>
      </c>
      <c r="D36" s="49"/>
      <c r="E36" s="48"/>
      <c r="F36" s="58"/>
      <c r="G36" s="50"/>
      <c r="H36" s="51"/>
      <c r="I36" s="59"/>
    </row>
    <row r="37" spans="1:9" x14ac:dyDescent="0.2">
      <c r="A37" s="52"/>
      <c r="B37" s="53"/>
      <c r="C37" s="53">
        <f t="shared" si="0"/>
        <v>0</v>
      </c>
      <c r="D37" s="54"/>
      <c r="E37" s="53"/>
      <c r="F37" s="60"/>
      <c r="G37" s="55"/>
      <c r="H37" s="56"/>
      <c r="I37" s="61"/>
    </row>
    <row r="38" spans="1:9" x14ac:dyDescent="0.2">
      <c r="A38" s="47"/>
      <c r="B38" s="48"/>
      <c r="C38" s="48">
        <f t="shared" si="0"/>
        <v>0</v>
      </c>
      <c r="D38" s="49"/>
      <c r="E38" s="48"/>
      <c r="F38" s="58"/>
      <c r="G38" s="50"/>
      <c r="H38" s="51"/>
      <c r="I38" s="59"/>
    </row>
    <row r="39" spans="1:9" x14ac:dyDescent="0.2">
      <c r="A39" s="52"/>
      <c r="B39" s="53"/>
      <c r="C39" s="53">
        <f t="shared" si="0"/>
        <v>0</v>
      </c>
      <c r="D39" s="54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50"/>
  <sheetViews>
    <sheetView showGridLines="0" rightToLeft="1" zoomScale="70" zoomScaleNormal="70" workbookViewId="0">
      <selection activeCell="D9" sqref="D9"/>
    </sheetView>
  </sheetViews>
  <sheetFormatPr defaultRowHeight="20.25" x14ac:dyDescent="0.2"/>
  <cols>
    <col min="1" max="1" width="17.375" style="39" customWidth="1"/>
    <col min="2" max="2" width="22" style="39" customWidth="1"/>
    <col min="3" max="3" width="26.25" style="34" customWidth="1"/>
    <col min="4" max="4" width="32.125" style="34" bestFit="1" customWidth="1"/>
    <col min="5" max="5" width="18.375" style="34" bestFit="1" customWidth="1"/>
    <col min="6" max="6" width="19.875" style="34" bestFit="1" customWidth="1"/>
    <col min="7" max="7" width="18.625" style="34" customWidth="1"/>
    <col min="8" max="8" width="16.75" style="35" customWidth="1"/>
    <col min="9" max="9" width="20.875" style="35" customWidth="1"/>
  </cols>
  <sheetData>
    <row r="1" spans="1:9" ht="40.5" customHeight="1" x14ac:dyDescent="0.2">
      <c r="A1" s="422"/>
      <c r="B1" s="423"/>
      <c r="D1" s="66" t="s">
        <v>38</v>
      </c>
      <c r="E1" s="45">
        <f>SUM(C5:C150)</f>
        <v>0</v>
      </c>
      <c r="F1" s="402" t="s">
        <v>41</v>
      </c>
      <c r="G1" s="403"/>
      <c r="H1" s="403"/>
    </row>
    <row r="2" spans="1:9" ht="40.5" customHeight="1" x14ac:dyDescent="0.2">
      <c r="A2" s="424"/>
      <c r="B2" s="425"/>
      <c r="D2" s="67" t="s">
        <v>39</v>
      </c>
      <c r="E2" s="64">
        <f>SUM(E6:E150)</f>
        <v>0</v>
      </c>
      <c r="F2" s="402"/>
      <c r="G2" s="403"/>
      <c r="H2" s="403"/>
    </row>
    <row r="3" spans="1:9" ht="40.5" customHeight="1" thickBot="1" x14ac:dyDescent="0.25">
      <c r="A3" s="426"/>
      <c r="B3" s="427"/>
      <c r="D3" s="68" t="s">
        <v>40</v>
      </c>
      <c r="E3" s="65">
        <f>E1-E2</f>
        <v>0</v>
      </c>
      <c r="F3" s="404"/>
      <c r="G3" s="405"/>
      <c r="H3" s="405"/>
    </row>
    <row r="4" spans="1:9" ht="47.25" customHeight="1" x14ac:dyDescent="0.2">
      <c r="A4" s="40" t="s">
        <v>1</v>
      </c>
      <c r="B4" s="41" t="s">
        <v>2</v>
      </c>
      <c r="C4" s="42" t="s">
        <v>3</v>
      </c>
      <c r="D4" s="42" t="s">
        <v>16</v>
      </c>
      <c r="E4" s="42" t="s">
        <v>31</v>
      </c>
      <c r="F4" s="42" t="s">
        <v>20</v>
      </c>
      <c r="G4" s="43" t="s">
        <v>32</v>
      </c>
      <c r="H4" s="44" t="s">
        <v>33</v>
      </c>
      <c r="I4" s="45" t="s">
        <v>34</v>
      </c>
    </row>
    <row r="5" spans="1:9" x14ac:dyDescent="0.2">
      <c r="A5" s="46"/>
      <c r="B5" s="36"/>
      <c r="C5" s="36"/>
      <c r="D5" s="37"/>
      <c r="E5" s="36"/>
      <c r="F5" s="38"/>
      <c r="G5" s="36"/>
      <c r="H5" s="37"/>
      <c r="I5" s="57"/>
    </row>
    <row r="6" spans="1:9" x14ac:dyDescent="0.2">
      <c r="A6" s="47"/>
      <c r="B6" s="48"/>
      <c r="C6" s="48">
        <f>A6*B6</f>
        <v>0</v>
      </c>
      <c r="D6" s="49"/>
      <c r="E6" s="48"/>
      <c r="F6" s="58"/>
      <c r="G6" s="50"/>
      <c r="H6" s="51"/>
      <c r="I6" s="59"/>
    </row>
    <row r="7" spans="1:9" x14ac:dyDescent="0.2">
      <c r="A7" s="52"/>
      <c r="B7" s="53"/>
      <c r="C7" s="53">
        <f>A7*B7</f>
        <v>0</v>
      </c>
      <c r="D7" s="54"/>
      <c r="E7" s="53"/>
      <c r="F7" s="60"/>
      <c r="G7" s="55"/>
      <c r="H7" s="56"/>
      <c r="I7" s="61"/>
    </row>
    <row r="8" spans="1:9" x14ac:dyDescent="0.2">
      <c r="A8" s="47"/>
      <c r="B8" s="48"/>
      <c r="C8" s="48">
        <f t="shared" ref="C8:C71" si="0">A8*B8</f>
        <v>0</v>
      </c>
      <c r="D8" s="49"/>
      <c r="E8" s="48"/>
      <c r="F8" s="58"/>
      <c r="G8" s="50"/>
      <c r="H8" s="51"/>
      <c r="I8" s="59"/>
    </row>
    <row r="9" spans="1:9" x14ac:dyDescent="0.2">
      <c r="A9" s="52"/>
      <c r="B9" s="53"/>
      <c r="C9" s="53">
        <f t="shared" si="0"/>
        <v>0</v>
      </c>
      <c r="D9" s="54"/>
      <c r="E9" s="53"/>
      <c r="F9" s="60"/>
      <c r="G9" s="55"/>
      <c r="H9" s="56"/>
      <c r="I9" s="61"/>
    </row>
    <row r="10" spans="1:9" x14ac:dyDescent="0.2">
      <c r="A10" s="47"/>
      <c r="B10" s="48"/>
      <c r="C10" s="48">
        <f t="shared" si="0"/>
        <v>0</v>
      </c>
      <c r="D10" s="49"/>
      <c r="E10" s="48"/>
      <c r="F10" s="58"/>
      <c r="G10" s="50"/>
      <c r="H10" s="51"/>
      <c r="I10" s="59"/>
    </row>
    <row r="11" spans="1:9" x14ac:dyDescent="0.2">
      <c r="A11" s="52"/>
      <c r="B11" s="53"/>
      <c r="C11" s="53">
        <f t="shared" si="0"/>
        <v>0</v>
      </c>
      <c r="D11" s="54"/>
      <c r="E11" s="53"/>
      <c r="F11" s="60"/>
      <c r="G11" s="55"/>
      <c r="H11" s="56"/>
      <c r="I11" s="61"/>
    </row>
    <row r="12" spans="1:9" x14ac:dyDescent="0.2">
      <c r="A12" s="47"/>
      <c r="B12" s="48"/>
      <c r="C12" s="48">
        <f t="shared" si="0"/>
        <v>0</v>
      </c>
      <c r="D12" s="49"/>
      <c r="E12" s="48"/>
      <c r="F12" s="58"/>
      <c r="G12" s="50"/>
      <c r="H12" s="51"/>
      <c r="I12" s="59"/>
    </row>
    <row r="13" spans="1:9" x14ac:dyDescent="0.2">
      <c r="A13" s="52"/>
      <c r="B13" s="53"/>
      <c r="C13" s="53">
        <f t="shared" si="0"/>
        <v>0</v>
      </c>
      <c r="D13" s="54"/>
      <c r="E13" s="53"/>
      <c r="F13" s="60"/>
      <c r="G13" s="55"/>
      <c r="H13" s="56"/>
      <c r="I13" s="61"/>
    </row>
    <row r="14" spans="1:9" x14ac:dyDescent="0.2">
      <c r="A14" s="47"/>
      <c r="B14" s="48"/>
      <c r="C14" s="48">
        <f t="shared" si="0"/>
        <v>0</v>
      </c>
      <c r="D14" s="49"/>
      <c r="E14" s="48"/>
      <c r="F14" s="58"/>
      <c r="G14" s="50"/>
      <c r="H14" s="51"/>
      <c r="I14" s="59"/>
    </row>
    <row r="15" spans="1:9" x14ac:dyDescent="0.2">
      <c r="A15" s="52"/>
      <c r="B15" s="53"/>
      <c r="C15" s="53">
        <f t="shared" si="0"/>
        <v>0</v>
      </c>
      <c r="D15" s="54"/>
      <c r="E15" s="53"/>
      <c r="F15" s="60"/>
      <c r="G15" s="55"/>
      <c r="H15" s="56"/>
      <c r="I15" s="61"/>
    </row>
    <row r="16" spans="1:9" x14ac:dyDescent="0.2">
      <c r="A16" s="47"/>
      <c r="B16" s="48"/>
      <c r="C16" s="48">
        <f t="shared" si="0"/>
        <v>0</v>
      </c>
      <c r="D16" s="49"/>
      <c r="E16" s="48"/>
      <c r="F16" s="58"/>
      <c r="G16" s="50"/>
      <c r="H16" s="51"/>
      <c r="I16" s="59"/>
    </row>
    <row r="17" spans="1:9" x14ac:dyDescent="0.2">
      <c r="A17" s="52"/>
      <c r="B17" s="53"/>
      <c r="C17" s="53">
        <f t="shared" si="0"/>
        <v>0</v>
      </c>
      <c r="D17" s="54"/>
      <c r="E17" s="53"/>
      <c r="F17" s="60"/>
      <c r="G17" s="55"/>
      <c r="H17" s="56"/>
      <c r="I17" s="61"/>
    </row>
    <row r="18" spans="1:9" x14ac:dyDescent="0.2">
      <c r="A18" s="47"/>
      <c r="B18" s="48"/>
      <c r="C18" s="48">
        <f t="shared" si="0"/>
        <v>0</v>
      </c>
      <c r="D18" s="49"/>
      <c r="E18" s="48"/>
      <c r="F18" s="58"/>
      <c r="G18" s="50"/>
      <c r="H18" s="51"/>
      <c r="I18" s="59"/>
    </row>
    <row r="19" spans="1:9" x14ac:dyDescent="0.2">
      <c r="A19" s="52"/>
      <c r="B19" s="53"/>
      <c r="C19" s="53">
        <f t="shared" si="0"/>
        <v>0</v>
      </c>
      <c r="D19" s="54"/>
      <c r="E19" s="53"/>
      <c r="F19" s="60"/>
      <c r="G19" s="55"/>
      <c r="H19" s="56"/>
      <c r="I19" s="61"/>
    </row>
    <row r="20" spans="1:9" x14ac:dyDescent="0.2">
      <c r="A20" s="47"/>
      <c r="B20" s="48"/>
      <c r="C20" s="48">
        <f t="shared" si="0"/>
        <v>0</v>
      </c>
      <c r="D20" s="49"/>
      <c r="E20" s="48"/>
      <c r="F20" s="58"/>
      <c r="G20" s="50"/>
      <c r="H20" s="51"/>
      <c r="I20" s="59"/>
    </row>
    <row r="21" spans="1:9" x14ac:dyDescent="0.2">
      <c r="A21" s="52"/>
      <c r="B21" s="53"/>
      <c r="C21" s="53">
        <f t="shared" si="0"/>
        <v>0</v>
      </c>
      <c r="D21" s="54"/>
      <c r="E21" s="53"/>
      <c r="F21" s="60"/>
      <c r="G21" s="55"/>
      <c r="H21" s="56"/>
      <c r="I21" s="61"/>
    </row>
    <row r="22" spans="1:9" x14ac:dyDescent="0.2">
      <c r="A22" s="47"/>
      <c r="B22" s="48"/>
      <c r="C22" s="48">
        <f t="shared" si="0"/>
        <v>0</v>
      </c>
      <c r="D22" s="49"/>
      <c r="E22" s="48"/>
      <c r="F22" s="58"/>
      <c r="G22" s="50"/>
      <c r="H22" s="51"/>
      <c r="I22" s="59"/>
    </row>
    <row r="23" spans="1:9" x14ac:dyDescent="0.2">
      <c r="A23" s="52"/>
      <c r="B23" s="53"/>
      <c r="C23" s="53">
        <f t="shared" si="0"/>
        <v>0</v>
      </c>
      <c r="D23" s="54"/>
      <c r="E23" s="53"/>
      <c r="F23" s="60"/>
      <c r="G23" s="55"/>
      <c r="H23" s="56"/>
      <c r="I23" s="61"/>
    </row>
    <row r="24" spans="1:9" x14ac:dyDescent="0.2">
      <c r="A24" s="47"/>
      <c r="B24" s="48"/>
      <c r="C24" s="48">
        <f t="shared" si="0"/>
        <v>0</v>
      </c>
      <c r="D24" s="49"/>
      <c r="E24" s="48"/>
      <c r="F24" s="58"/>
      <c r="G24" s="50"/>
      <c r="H24" s="51"/>
      <c r="I24" s="59"/>
    </row>
    <row r="25" spans="1:9" x14ac:dyDescent="0.2">
      <c r="A25" s="52"/>
      <c r="B25" s="53"/>
      <c r="C25" s="53">
        <f t="shared" si="0"/>
        <v>0</v>
      </c>
      <c r="D25" s="54"/>
      <c r="E25" s="53"/>
      <c r="F25" s="60"/>
      <c r="G25" s="55"/>
      <c r="H25" s="56"/>
      <c r="I25" s="61"/>
    </row>
    <row r="26" spans="1:9" x14ac:dyDescent="0.2">
      <c r="A26" s="47"/>
      <c r="B26" s="48"/>
      <c r="C26" s="48">
        <f t="shared" si="0"/>
        <v>0</v>
      </c>
      <c r="D26" s="49"/>
      <c r="E26" s="48"/>
      <c r="F26" s="58"/>
      <c r="G26" s="50"/>
      <c r="H26" s="51"/>
      <c r="I26" s="59"/>
    </row>
    <row r="27" spans="1:9" x14ac:dyDescent="0.2">
      <c r="A27" s="52"/>
      <c r="B27" s="53"/>
      <c r="C27" s="53">
        <f t="shared" si="0"/>
        <v>0</v>
      </c>
      <c r="D27" s="54"/>
      <c r="E27" s="53"/>
      <c r="F27" s="60"/>
      <c r="G27" s="55"/>
      <c r="H27" s="56"/>
      <c r="I27" s="61"/>
    </row>
    <row r="28" spans="1:9" x14ac:dyDescent="0.2">
      <c r="A28" s="47"/>
      <c r="B28" s="48"/>
      <c r="C28" s="48">
        <f t="shared" si="0"/>
        <v>0</v>
      </c>
      <c r="D28" s="49"/>
      <c r="E28" s="48"/>
      <c r="F28" s="58"/>
      <c r="G28" s="50"/>
      <c r="H28" s="51"/>
      <c r="I28" s="59"/>
    </row>
    <row r="29" spans="1:9" x14ac:dyDescent="0.2">
      <c r="A29" s="52"/>
      <c r="B29" s="53"/>
      <c r="C29" s="53">
        <f t="shared" si="0"/>
        <v>0</v>
      </c>
      <c r="D29" s="54"/>
      <c r="E29" s="53"/>
      <c r="F29" s="60"/>
      <c r="G29" s="55"/>
      <c r="H29" s="56"/>
      <c r="I29" s="61"/>
    </row>
    <row r="30" spans="1:9" x14ac:dyDescent="0.2">
      <c r="A30" s="47"/>
      <c r="B30" s="48"/>
      <c r="C30" s="48">
        <f t="shared" si="0"/>
        <v>0</v>
      </c>
      <c r="D30" s="49"/>
      <c r="E30" s="48"/>
      <c r="F30" s="58"/>
      <c r="G30" s="50"/>
      <c r="H30" s="51"/>
      <c r="I30" s="59"/>
    </row>
    <row r="31" spans="1:9" x14ac:dyDescent="0.2">
      <c r="A31" s="52"/>
      <c r="B31" s="53"/>
      <c r="C31" s="53">
        <f t="shared" si="0"/>
        <v>0</v>
      </c>
      <c r="D31" s="54"/>
      <c r="E31" s="53"/>
      <c r="F31" s="60"/>
      <c r="G31" s="55"/>
      <c r="H31" s="56"/>
      <c r="I31" s="61"/>
    </row>
    <row r="32" spans="1:9" x14ac:dyDescent="0.2">
      <c r="A32" s="47"/>
      <c r="B32" s="48"/>
      <c r="C32" s="48">
        <f t="shared" si="0"/>
        <v>0</v>
      </c>
      <c r="D32" s="49"/>
      <c r="E32" s="48"/>
      <c r="F32" s="58"/>
      <c r="G32" s="50"/>
      <c r="H32" s="51"/>
      <c r="I32" s="59"/>
    </row>
    <row r="33" spans="1:9" x14ac:dyDescent="0.2">
      <c r="A33" s="52"/>
      <c r="B33" s="53"/>
      <c r="C33" s="53">
        <f t="shared" si="0"/>
        <v>0</v>
      </c>
      <c r="D33" s="54"/>
      <c r="E33" s="53"/>
      <c r="F33" s="60"/>
      <c r="G33" s="55"/>
      <c r="H33" s="56"/>
      <c r="I33" s="61"/>
    </row>
    <row r="34" spans="1:9" x14ac:dyDescent="0.2">
      <c r="A34" s="47"/>
      <c r="B34" s="48"/>
      <c r="C34" s="48">
        <f t="shared" si="0"/>
        <v>0</v>
      </c>
      <c r="D34" s="49"/>
      <c r="E34" s="48"/>
      <c r="F34" s="58"/>
      <c r="G34" s="50"/>
      <c r="H34" s="51"/>
      <c r="I34" s="59"/>
    </row>
    <row r="35" spans="1:9" x14ac:dyDescent="0.2">
      <c r="A35" s="52"/>
      <c r="B35" s="53"/>
      <c r="C35" s="53">
        <f t="shared" si="0"/>
        <v>0</v>
      </c>
      <c r="D35" s="54"/>
      <c r="E35" s="53"/>
      <c r="F35" s="60"/>
      <c r="G35" s="55"/>
      <c r="H35" s="56"/>
      <c r="I35" s="61"/>
    </row>
    <row r="36" spans="1:9" x14ac:dyDescent="0.2">
      <c r="A36" s="47"/>
      <c r="B36" s="48"/>
      <c r="C36" s="48">
        <f t="shared" si="0"/>
        <v>0</v>
      </c>
      <c r="D36" s="49"/>
      <c r="E36" s="48"/>
      <c r="F36" s="58"/>
      <c r="G36" s="50"/>
      <c r="H36" s="51"/>
      <c r="I36" s="59"/>
    </row>
    <row r="37" spans="1:9" x14ac:dyDescent="0.2">
      <c r="A37" s="52"/>
      <c r="B37" s="53"/>
      <c r="C37" s="53">
        <f t="shared" si="0"/>
        <v>0</v>
      </c>
      <c r="D37" s="54"/>
      <c r="E37" s="53"/>
      <c r="F37" s="60"/>
      <c r="G37" s="55"/>
      <c r="H37" s="56"/>
      <c r="I37" s="61"/>
    </row>
    <row r="38" spans="1:9" x14ac:dyDescent="0.2">
      <c r="A38" s="47"/>
      <c r="B38" s="48"/>
      <c r="C38" s="48">
        <f t="shared" si="0"/>
        <v>0</v>
      </c>
      <c r="D38" s="49"/>
      <c r="E38" s="48"/>
      <c r="F38" s="58"/>
      <c r="G38" s="50"/>
      <c r="H38" s="51"/>
      <c r="I38" s="59"/>
    </row>
    <row r="39" spans="1:9" x14ac:dyDescent="0.2">
      <c r="A39" s="52"/>
      <c r="B39" s="53"/>
      <c r="C39" s="53">
        <f t="shared" si="0"/>
        <v>0</v>
      </c>
      <c r="D39" s="54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Z543"/>
  <sheetViews>
    <sheetView rightToLeft="1" tabSelected="1" zoomScale="142" zoomScaleNormal="142" workbookViewId="0">
      <pane ySplit="3" topLeftCell="A131" activePane="bottomLeft" state="frozen"/>
      <selection activeCell="D1" sqref="D1"/>
      <selection pane="bottomLeft" activeCell="C140" sqref="C140"/>
    </sheetView>
  </sheetViews>
  <sheetFormatPr defaultColWidth="8.75" defaultRowHeight="14.25" x14ac:dyDescent="0.2"/>
  <cols>
    <col min="1" max="1" width="6.75" style="1" bestFit="1" customWidth="1"/>
    <col min="2" max="2" width="11.375" style="5" bestFit="1" customWidth="1"/>
    <col min="3" max="3" width="39.375" style="5" bestFit="1" customWidth="1"/>
    <col min="4" max="4" width="10" style="5" bestFit="1" customWidth="1"/>
    <col min="5" max="5" width="9.125" style="5" bestFit="1" customWidth="1"/>
    <col min="6" max="6" width="5.75" style="5" bestFit="1" customWidth="1"/>
    <col min="7" max="7" width="11.875" style="5" bestFit="1" customWidth="1"/>
    <col min="8" max="8" width="8.125" style="5" bestFit="1" customWidth="1"/>
    <col min="9" max="9" width="5.75" style="5" bestFit="1" customWidth="1"/>
    <col min="10" max="10" width="11.875" style="5" bestFit="1" customWidth="1"/>
    <col min="11" max="11" width="8.125" style="5" bestFit="1" customWidth="1"/>
    <col min="12" max="12" width="5.75" style="5" bestFit="1" customWidth="1"/>
    <col min="13" max="13" width="11.875" style="5" bestFit="1" customWidth="1"/>
    <col min="14" max="14" width="5.875" style="5" bestFit="1" customWidth="1"/>
    <col min="15" max="15" width="5.75" style="5" bestFit="1" customWidth="1"/>
    <col min="16" max="16" width="11.875" style="1" bestFit="1" customWidth="1"/>
    <col min="17" max="17" width="8.125" style="1" bestFit="1" customWidth="1"/>
    <col min="18" max="18" width="5.75" style="1" bestFit="1" customWidth="1"/>
    <col min="19" max="19" width="11.875" style="1" bestFit="1" customWidth="1"/>
    <col min="20" max="20" width="8.125" style="1" bestFit="1" customWidth="1"/>
    <col min="21" max="21" width="5.75" style="1" bestFit="1" customWidth="1"/>
    <col min="22" max="22" width="11.875" style="1" bestFit="1" customWidth="1"/>
    <col min="23" max="23" width="8.125" style="1" bestFit="1" customWidth="1"/>
    <col min="24" max="24" width="5.75" style="1" bestFit="1" customWidth="1"/>
    <col min="25" max="25" width="11.875" style="1" bestFit="1" customWidth="1"/>
    <col min="26" max="26" width="5.875" style="1" bestFit="1" customWidth="1"/>
    <col min="27" max="27" width="5.75" style="1" bestFit="1" customWidth="1"/>
    <col min="28" max="28" width="11.875" style="1" bestFit="1" customWidth="1"/>
    <col min="29" max="29" width="7" style="1" bestFit="1" customWidth="1"/>
    <col min="30" max="30" width="5.75" style="1" bestFit="1" customWidth="1"/>
    <col min="31" max="31" width="11.875" style="1" bestFit="1" customWidth="1"/>
    <col min="32" max="32" width="5.875" style="1" bestFit="1" customWidth="1"/>
    <col min="33" max="33" width="5.75" style="1" bestFit="1" customWidth="1"/>
    <col min="34" max="34" width="11.875" style="1" bestFit="1" customWidth="1"/>
    <col min="35" max="35" width="5.875" style="1" bestFit="1" customWidth="1"/>
    <col min="36" max="36" width="5.75" style="1" bestFit="1" customWidth="1"/>
    <col min="37" max="37" width="11.875" style="1" bestFit="1" customWidth="1"/>
    <col min="38" max="38" width="5.875" style="1" bestFit="1" customWidth="1"/>
    <col min="39" max="39" width="5.75" style="1" bestFit="1" customWidth="1"/>
    <col min="40" max="40" width="11.875" style="1" bestFit="1" customWidth="1"/>
    <col min="41" max="41" width="6.375" style="1" bestFit="1" customWidth="1"/>
    <col min="42" max="42" width="5.75" style="1" bestFit="1" customWidth="1"/>
    <col min="43" max="43" width="11.875" style="1" bestFit="1" customWidth="1"/>
    <col min="44" max="44" width="7" style="1" bestFit="1" customWidth="1"/>
    <col min="45" max="45" width="5.75" style="1" bestFit="1" customWidth="1"/>
    <col min="46" max="46" width="11.875" style="1" bestFit="1" customWidth="1"/>
    <col min="47" max="47" width="9.125" style="1" bestFit="1" customWidth="1"/>
    <col min="48" max="48" width="5.75" style="1" bestFit="1" customWidth="1"/>
    <col min="49" max="49" width="11.875" style="1" bestFit="1" customWidth="1"/>
    <col min="50" max="50" width="9.125" style="1" bestFit="1" customWidth="1"/>
    <col min="51" max="51" width="5.75" style="1" bestFit="1" customWidth="1"/>
    <col min="52" max="52" width="11.875" style="1" bestFit="1" customWidth="1"/>
    <col min="53" max="16384" width="8.75" style="1"/>
  </cols>
  <sheetData>
    <row r="1" spans="1:52" ht="15" thickBot="1" x14ac:dyDescent="0.25">
      <c r="B1" s="1"/>
    </row>
    <row r="2" spans="1:52" ht="15" thickTop="1" x14ac:dyDescent="0.2">
      <c r="A2" s="327" t="s">
        <v>0</v>
      </c>
      <c r="B2" s="329" t="s">
        <v>16</v>
      </c>
      <c r="C2" s="329" t="s">
        <v>44</v>
      </c>
      <c r="D2" s="329" t="s">
        <v>45</v>
      </c>
      <c r="E2" s="336" t="s">
        <v>24</v>
      </c>
      <c r="F2" s="337"/>
      <c r="G2" s="338"/>
      <c r="H2" s="336" t="s">
        <v>46</v>
      </c>
      <c r="I2" s="337"/>
      <c r="J2" s="338"/>
      <c r="K2" s="336" t="s">
        <v>29</v>
      </c>
      <c r="L2" s="337"/>
      <c r="M2" s="338"/>
      <c r="N2" s="336" t="s">
        <v>50</v>
      </c>
      <c r="O2" s="337"/>
      <c r="P2" s="338"/>
      <c r="Q2" s="336" t="s">
        <v>30</v>
      </c>
      <c r="R2" s="337"/>
      <c r="S2" s="338"/>
      <c r="T2" s="336" t="s">
        <v>58</v>
      </c>
      <c r="U2" s="337"/>
      <c r="V2" s="338"/>
      <c r="W2" s="336" t="s">
        <v>63</v>
      </c>
      <c r="X2" s="337"/>
      <c r="Y2" s="338"/>
      <c r="Z2" s="336" t="s">
        <v>68</v>
      </c>
      <c r="AA2" s="337"/>
      <c r="AB2" s="338"/>
      <c r="AC2" s="336" t="s">
        <v>153</v>
      </c>
      <c r="AD2" s="337"/>
      <c r="AE2" s="338"/>
      <c r="AF2" s="336" t="s">
        <v>173</v>
      </c>
      <c r="AG2" s="337"/>
      <c r="AH2" s="338"/>
      <c r="AI2" s="336" t="s">
        <v>174</v>
      </c>
      <c r="AJ2" s="337"/>
      <c r="AK2" s="338"/>
      <c r="AL2" s="336" t="s">
        <v>175</v>
      </c>
      <c r="AM2" s="337"/>
      <c r="AN2" s="338"/>
      <c r="AO2" s="336" t="s">
        <v>184</v>
      </c>
      <c r="AP2" s="337"/>
      <c r="AQ2" s="338"/>
      <c r="AR2" s="336" t="s">
        <v>199</v>
      </c>
      <c r="AS2" s="337"/>
      <c r="AT2" s="338"/>
      <c r="AU2" s="336" t="s">
        <v>222</v>
      </c>
      <c r="AV2" s="337"/>
      <c r="AW2" s="338"/>
      <c r="AX2" s="336" t="s">
        <v>249</v>
      </c>
      <c r="AY2" s="337"/>
      <c r="AZ2" s="338"/>
    </row>
    <row r="3" spans="1:52" ht="15" thickBot="1" x14ac:dyDescent="0.25">
      <c r="A3" s="328"/>
      <c r="B3" s="330"/>
      <c r="C3" s="330"/>
      <c r="D3" s="330"/>
      <c r="E3" s="153" t="s">
        <v>47</v>
      </c>
      <c r="F3" s="33" t="s">
        <v>48</v>
      </c>
      <c r="G3" s="154" t="s">
        <v>49</v>
      </c>
      <c r="H3" s="153" t="s">
        <v>47</v>
      </c>
      <c r="I3" s="33" t="s">
        <v>48</v>
      </c>
      <c r="J3" s="154" t="s">
        <v>49</v>
      </c>
      <c r="K3" s="153" t="s">
        <v>47</v>
      </c>
      <c r="L3" s="33" t="s">
        <v>48</v>
      </c>
      <c r="M3" s="154" t="s">
        <v>49</v>
      </c>
      <c r="N3" s="153" t="s">
        <v>47</v>
      </c>
      <c r="O3" s="33" t="s">
        <v>48</v>
      </c>
      <c r="P3" s="154" t="s">
        <v>49</v>
      </c>
      <c r="Q3" s="153" t="s">
        <v>47</v>
      </c>
      <c r="R3" s="33" t="s">
        <v>48</v>
      </c>
      <c r="S3" s="154" t="s">
        <v>49</v>
      </c>
      <c r="T3" s="153" t="s">
        <v>47</v>
      </c>
      <c r="U3" s="33" t="s">
        <v>48</v>
      </c>
      <c r="V3" s="154" t="s">
        <v>49</v>
      </c>
      <c r="W3" s="153" t="s">
        <v>47</v>
      </c>
      <c r="X3" s="33" t="s">
        <v>48</v>
      </c>
      <c r="Y3" s="154" t="s">
        <v>49</v>
      </c>
      <c r="Z3" s="153" t="s">
        <v>47</v>
      </c>
      <c r="AA3" s="33" t="s">
        <v>48</v>
      </c>
      <c r="AB3" s="154" t="s">
        <v>49</v>
      </c>
      <c r="AC3" s="153" t="s">
        <v>47</v>
      </c>
      <c r="AD3" s="33" t="s">
        <v>48</v>
      </c>
      <c r="AE3" s="154" t="s">
        <v>49</v>
      </c>
      <c r="AF3" s="153" t="s">
        <v>47</v>
      </c>
      <c r="AG3" s="33" t="s">
        <v>48</v>
      </c>
      <c r="AH3" s="154" t="s">
        <v>49</v>
      </c>
      <c r="AI3" s="153" t="s">
        <v>47</v>
      </c>
      <c r="AJ3" s="33" t="s">
        <v>48</v>
      </c>
      <c r="AK3" s="154" t="s">
        <v>49</v>
      </c>
      <c r="AL3" s="153" t="s">
        <v>47</v>
      </c>
      <c r="AM3" s="33" t="s">
        <v>48</v>
      </c>
      <c r="AN3" s="154" t="s">
        <v>49</v>
      </c>
      <c r="AO3" s="153" t="s">
        <v>47</v>
      </c>
      <c r="AP3" s="33" t="s">
        <v>48</v>
      </c>
      <c r="AQ3" s="154" t="s">
        <v>49</v>
      </c>
      <c r="AR3" s="153" t="s">
        <v>47</v>
      </c>
      <c r="AS3" s="33" t="s">
        <v>48</v>
      </c>
      <c r="AT3" s="154" t="s">
        <v>49</v>
      </c>
      <c r="AU3" s="153" t="s">
        <v>47</v>
      </c>
      <c r="AV3" s="33" t="s">
        <v>48</v>
      </c>
      <c r="AW3" s="154" t="s">
        <v>49</v>
      </c>
      <c r="AX3" s="153" t="s">
        <v>47</v>
      </c>
      <c r="AY3" s="33" t="s">
        <v>48</v>
      </c>
      <c r="AZ3" s="154" t="s">
        <v>49</v>
      </c>
    </row>
    <row r="4" spans="1:52" ht="15.75" thickTop="1" thickBot="1" x14ac:dyDescent="0.25">
      <c r="A4" s="2">
        <v>1</v>
      </c>
      <c r="B4" s="339">
        <v>45206</v>
      </c>
      <c r="C4" s="146" t="s">
        <v>51</v>
      </c>
      <c r="D4" s="151" t="s">
        <v>53</v>
      </c>
      <c r="E4" s="302"/>
      <c r="F4" s="311"/>
      <c r="G4" s="312">
        <f>E4*F4</f>
        <v>0</v>
      </c>
      <c r="H4" s="302"/>
      <c r="I4" s="311"/>
      <c r="J4" s="312">
        <f>H4*I4</f>
        <v>0</v>
      </c>
      <c r="K4" s="302"/>
      <c r="L4" s="311"/>
      <c r="M4" s="312">
        <f>K4*L4</f>
        <v>0</v>
      </c>
      <c r="N4" s="302">
        <v>6</v>
      </c>
      <c r="O4" s="311"/>
      <c r="P4" s="312">
        <f>N4*O4</f>
        <v>0</v>
      </c>
      <c r="Q4" s="302"/>
      <c r="R4" s="311"/>
      <c r="S4" s="312">
        <f>Q4*R4</f>
        <v>0</v>
      </c>
      <c r="T4" s="302"/>
      <c r="U4" s="311"/>
      <c r="V4" s="312">
        <f>T4*U4</f>
        <v>0</v>
      </c>
      <c r="W4" s="302"/>
      <c r="X4" s="311"/>
      <c r="Y4" s="312">
        <f>W4*X4</f>
        <v>0</v>
      </c>
      <c r="Z4" s="302"/>
      <c r="AA4" s="311"/>
      <c r="AB4" s="312">
        <f>Z4*AA4</f>
        <v>0</v>
      </c>
      <c r="AC4" s="302"/>
      <c r="AD4" s="311"/>
      <c r="AE4" s="312">
        <f>AC4*AD4</f>
        <v>0</v>
      </c>
      <c r="AF4" s="302"/>
      <c r="AG4" s="311"/>
      <c r="AH4" s="312">
        <f>AF4*AG4</f>
        <v>0</v>
      </c>
      <c r="AI4" s="302"/>
      <c r="AJ4" s="311"/>
      <c r="AK4" s="312">
        <f>AI4*AJ4</f>
        <v>0</v>
      </c>
      <c r="AL4" s="302"/>
      <c r="AM4" s="311"/>
      <c r="AN4" s="312">
        <f>AL4*AM4</f>
        <v>0</v>
      </c>
      <c r="AO4" s="302"/>
      <c r="AP4" s="311"/>
      <c r="AQ4" s="312">
        <f>AO4*AP4</f>
        <v>0</v>
      </c>
      <c r="AR4" s="302"/>
      <c r="AS4" s="311"/>
      <c r="AT4" s="312">
        <f>AR4*AS4</f>
        <v>0</v>
      </c>
      <c r="AU4" s="306"/>
      <c r="AV4" s="144"/>
      <c r="AW4" s="156">
        <f>AU4*AV4</f>
        <v>0</v>
      </c>
      <c r="AX4" s="155"/>
      <c r="AY4" s="144"/>
      <c r="AZ4" s="156">
        <f>AX4*AY4</f>
        <v>0</v>
      </c>
    </row>
    <row r="5" spans="1:52" ht="15.75" thickTop="1" thickBot="1" x14ac:dyDescent="0.25">
      <c r="A5" s="4">
        <v>2</v>
      </c>
      <c r="B5" s="340"/>
      <c r="C5" s="147" t="s">
        <v>52</v>
      </c>
      <c r="D5" s="151" t="s">
        <v>53</v>
      </c>
      <c r="E5" s="303"/>
      <c r="F5" s="313"/>
      <c r="G5" s="312">
        <f t="shared" ref="G5:G6" si="0">E5*F5</f>
        <v>0</v>
      </c>
      <c r="H5" s="303"/>
      <c r="I5" s="313"/>
      <c r="J5" s="312">
        <f t="shared" ref="J5:J68" si="1">H5*I5</f>
        <v>0</v>
      </c>
      <c r="K5" s="303"/>
      <c r="L5" s="313"/>
      <c r="M5" s="312">
        <f t="shared" ref="M5:M68" si="2">K5*L5</f>
        <v>0</v>
      </c>
      <c r="N5" s="303">
        <v>3</v>
      </c>
      <c r="O5" s="313"/>
      <c r="P5" s="312">
        <f t="shared" ref="P5:P68" si="3">N5*O5</f>
        <v>0</v>
      </c>
      <c r="Q5" s="303"/>
      <c r="R5" s="313"/>
      <c r="S5" s="312">
        <f t="shared" ref="S5:S68" si="4">Q5*R5</f>
        <v>0</v>
      </c>
      <c r="T5" s="303"/>
      <c r="U5" s="313"/>
      <c r="V5" s="312">
        <f t="shared" ref="V5:V68" si="5">T5*U5</f>
        <v>0</v>
      </c>
      <c r="W5" s="303"/>
      <c r="X5" s="313"/>
      <c r="Y5" s="312">
        <f t="shared" ref="Y5:Y25" si="6">W5*X5</f>
        <v>0</v>
      </c>
      <c r="Z5" s="303"/>
      <c r="AA5" s="313"/>
      <c r="AB5" s="312">
        <f t="shared" ref="AB5:AB68" si="7">Z5*AA5</f>
        <v>0</v>
      </c>
      <c r="AC5" s="303"/>
      <c r="AD5" s="313"/>
      <c r="AE5" s="312">
        <f t="shared" ref="AE5:AE68" si="8">AC5*AD5</f>
        <v>0</v>
      </c>
      <c r="AF5" s="303"/>
      <c r="AG5" s="313"/>
      <c r="AH5" s="312">
        <f t="shared" ref="AH5:AH68" si="9">AF5*AG5</f>
        <v>0</v>
      </c>
      <c r="AI5" s="303"/>
      <c r="AJ5" s="313"/>
      <c r="AK5" s="312">
        <f t="shared" ref="AK5:AK68" si="10">AI5*AJ5</f>
        <v>0</v>
      </c>
      <c r="AL5" s="303"/>
      <c r="AM5" s="313"/>
      <c r="AN5" s="312">
        <f t="shared" ref="AN5:AN68" si="11">AL5*AM5</f>
        <v>0</v>
      </c>
      <c r="AO5" s="303"/>
      <c r="AP5" s="313"/>
      <c r="AQ5" s="312">
        <f t="shared" ref="AQ5:AQ68" si="12">AO5*AP5</f>
        <v>0</v>
      </c>
      <c r="AR5" s="303"/>
      <c r="AS5" s="313"/>
      <c r="AT5" s="312">
        <f t="shared" ref="AT5:AT68" si="13">AR5*AS5</f>
        <v>0</v>
      </c>
      <c r="AU5" s="307"/>
      <c r="AV5" s="148"/>
      <c r="AW5" s="156">
        <f t="shared" ref="AW5:AW68" si="14">AU5*AV5</f>
        <v>0</v>
      </c>
      <c r="AX5" s="157"/>
      <c r="AY5" s="148"/>
      <c r="AZ5" s="156">
        <f t="shared" ref="AZ5:AZ68" si="15">AX5*AY5</f>
        <v>0</v>
      </c>
    </row>
    <row r="6" spans="1:52" ht="15.75" thickTop="1" thickBot="1" x14ac:dyDescent="0.25">
      <c r="A6" s="3">
        <v>3</v>
      </c>
      <c r="B6" s="150">
        <v>45206</v>
      </c>
      <c r="C6" s="145" t="s">
        <v>54</v>
      </c>
      <c r="D6" s="152" t="s">
        <v>17</v>
      </c>
      <c r="E6" s="303">
        <v>3.9049999999999998</v>
      </c>
      <c r="F6" s="313"/>
      <c r="G6" s="312">
        <f t="shared" si="0"/>
        <v>0</v>
      </c>
      <c r="H6" s="303"/>
      <c r="I6" s="313"/>
      <c r="J6" s="312">
        <f t="shared" si="1"/>
        <v>0</v>
      </c>
      <c r="K6" s="303"/>
      <c r="L6" s="313"/>
      <c r="M6" s="312">
        <f t="shared" si="2"/>
        <v>0</v>
      </c>
      <c r="N6" s="303"/>
      <c r="O6" s="313"/>
      <c r="P6" s="312">
        <f t="shared" si="3"/>
        <v>0</v>
      </c>
      <c r="Q6" s="303"/>
      <c r="R6" s="313"/>
      <c r="S6" s="312">
        <f t="shared" si="4"/>
        <v>0</v>
      </c>
      <c r="T6" s="303"/>
      <c r="U6" s="313"/>
      <c r="V6" s="312">
        <f t="shared" si="5"/>
        <v>0</v>
      </c>
      <c r="W6" s="303"/>
      <c r="X6" s="313"/>
      <c r="Y6" s="312">
        <f t="shared" si="6"/>
        <v>0</v>
      </c>
      <c r="Z6" s="303"/>
      <c r="AA6" s="313"/>
      <c r="AB6" s="312">
        <f t="shared" si="7"/>
        <v>0</v>
      </c>
      <c r="AC6" s="303"/>
      <c r="AD6" s="313"/>
      <c r="AE6" s="312">
        <f t="shared" si="8"/>
        <v>0</v>
      </c>
      <c r="AF6" s="303"/>
      <c r="AG6" s="313"/>
      <c r="AH6" s="312">
        <f t="shared" si="9"/>
        <v>0</v>
      </c>
      <c r="AI6" s="303"/>
      <c r="AJ6" s="313"/>
      <c r="AK6" s="312">
        <f t="shared" si="10"/>
        <v>0</v>
      </c>
      <c r="AL6" s="303"/>
      <c r="AM6" s="313"/>
      <c r="AN6" s="312">
        <f t="shared" si="11"/>
        <v>0</v>
      </c>
      <c r="AO6" s="303"/>
      <c r="AP6" s="313"/>
      <c r="AQ6" s="312">
        <f t="shared" si="12"/>
        <v>0</v>
      </c>
      <c r="AR6" s="303"/>
      <c r="AS6" s="313"/>
      <c r="AT6" s="312">
        <f t="shared" si="13"/>
        <v>0</v>
      </c>
      <c r="AU6" s="307"/>
      <c r="AV6" s="148"/>
      <c r="AW6" s="156">
        <f t="shared" si="14"/>
        <v>0</v>
      </c>
      <c r="AX6" s="157"/>
      <c r="AY6" s="148"/>
      <c r="AZ6" s="156">
        <f t="shared" si="15"/>
        <v>0</v>
      </c>
    </row>
    <row r="7" spans="1:52" ht="15.75" thickTop="1" thickBot="1" x14ac:dyDescent="0.25">
      <c r="A7" s="2">
        <v>4</v>
      </c>
      <c r="B7" s="150">
        <v>45214</v>
      </c>
      <c r="C7" s="145" t="s">
        <v>56</v>
      </c>
      <c r="D7" s="152" t="s">
        <v>53</v>
      </c>
      <c r="E7" s="303">
        <v>-10</v>
      </c>
      <c r="F7" s="313"/>
      <c r="G7" s="312">
        <f>E7*F7</f>
        <v>0</v>
      </c>
      <c r="H7" s="303"/>
      <c r="I7" s="313"/>
      <c r="J7" s="312">
        <f t="shared" si="1"/>
        <v>0</v>
      </c>
      <c r="K7" s="303"/>
      <c r="L7" s="313"/>
      <c r="M7" s="312">
        <f t="shared" si="2"/>
        <v>0</v>
      </c>
      <c r="N7" s="303"/>
      <c r="O7" s="313"/>
      <c r="P7" s="312">
        <f t="shared" si="3"/>
        <v>0</v>
      </c>
      <c r="Q7" s="303"/>
      <c r="R7" s="313"/>
      <c r="S7" s="312">
        <f t="shared" si="4"/>
        <v>0</v>
      </c>
      <c r="T7" s="303"/>
      <c r="U7" s="313"/>
      <c r="V7" s="312">
        <f t="shared" si="5"/>
        <v>0</v>
      </c>
      <c r="W7" s="303"/>
      <c r="X7" s="313"/>
      <c r="Y7" s="312">
        <f t="shared" si="6"/>
        <v>0</v>
      </c>
      <c r="Z7" s="303"/>
      <c r="AA7" s="313"/>
      <c r="AB7" s="312">
        <f t="shared" si="7"/>
        <v>0</v>
      </c>
      <c r="AC7" s="303"/>
      <c r="AD7" s="313"/>
      <c r="AE7" s="312">
        <f t="shared" si="8"/>
        <v>0</v>
      </c>
      <c r="AF7" s="303"/>
      <c r="AG7" s="313"/>
      <c r="AH7" s="312">
        <f t="shared" si="9"/>
        <v>0</v>
      </c>
      <c r="AI7" s="303"/>
      <c r="AJ7" s="313"/>
      <c r="AK7" s="312">
        <f t="shared" si="10"/>
        <v>0</v>
      </c>
      <c r="AL7" s="303"/>
      <c r="AM7" s="313"/>
      <c r="AN7" s="312">
        <f t="shared" si="11"/>
        <v>0</v>
      </c>
      <c r="AO7" s="303"/>
      <c r="AP7" s="313"/>
      <c r="AQ7" s="312">
        <f t="shared" si="12"/>
        <v>0</v>
      </c>
      <c r="AR7" s="303"/>
      <c r="AS7" s="313"/>
      <c r="AT7" s="312">
        <f t="shared" si="13"/>
        <v>0</v>
      </c>
      <c r="AU7" s="307"/>
      <c r="AV7" s="148"/>
      <c r="AW7" s="156">
        <f t="shared" si="14"/>
        <v>0</v>
      </c>
      <c r="AX7" s="157"/>
      <c r="AY7" s="148"/>
      <c r="AZ7" s="156">
        <f t="shared" si="15"/>
        <v>0</v>
      </c>
    </row>
    <row r="8" spans="1:52" ht="15.75" thickTop="1" thickBot="1" x14ac:dyDescent="0.25">
      <c r="A8" s="4">
        <v>5</v>
      </c>
      <c r="B8" s="150">
        <v>45215</v>
      </c>
      <c r="C8" s="145" t="s">
        <v>55</v>
      </c>
      <c r="D8" s="152" t="s">
        <v>53</v>
      </c>
      <c r="E8" s="303"/>
      <c r="F8" s="313"/>
      <c r="G8" s="312">
        <f t="shared" ref="G8:G71" si="16">E8*F8</f>
        <v>0</v>
      </c>
      <c r="H8" s="303"/>
      <c r="I8" s="313"/>
      <c r="J8" s="312">
        <f t="shared" si="1"/>
        <v>0</v>
      </c>
      <c r="K8" s="303">
        <v>53</v>
      </c>
      <c r="L8" s="313"/>
      <c r="M8" s="312">
        <f t="shared" si="2"/>
        <v>0</v>
      </c>
      <c r="N8" s="303"/>
      <c r="O8" s="313"/>
      <c r="P8" s="312">
        <f t="shared" si="3"/>
        <v>0</v>
      </c>
      <c r="Q8" s="303"/>
      <c r="R8" s="313"/>
      <c r="S8" s="312">
        <f t="shared" si="4"/>
        <v>0</v>
      </c>
      <c r="T8" s="303"/>
      <c r="U8" s="313"/>
      <c r="V8" s="312">
        <f t="shared" si="5"/>
        <v>0</v>
      </c>
      <c r="W8" s="303"/>
      <c r="X8" s="313"/>
      <c r="Y8" s="312">
        <f t="shared" si="6"/>
        <v>0</v>
      </c>
      <c r="Z8" s="303"/>
      <c r="AA8" s="313"/>
      <c r="AB8" s="312">
        <f t="shared" si="7"/>
        <v>0</v>
      </c>
      <c r="AC8" s="303"/>
      <c r="AD8" s="313"/>
      <c r="AE8" s="312">
        <f t="shared" si="8"/>
        <v>0</v>
      </c>
      <c r="AF8" s="303"/>
      <c r="AG8" s="313"/>
      <c r="AH8" s="312">
        <f t="shared" si="9"/>
        <v>0</v>
      </c>
      <c r="AI8" s="303"/>
      <c r="AJ8" s="313"/>
      <c r="AK8" s="312">
        <f t="shared" si="10"/>
        <v>0</v>
      </c>
      <c r="AL8" s="303"/>
      <c r="AM8" s="313"/>
      <c r="AN8" s="312">
        <f t="shared" si="11"/>
        <v>0</v>
      </c>
      <c r="AO8" s="303"/>
      <c r="AP8" s="313"/>
      <c r="AQ8" s="312">
        <f t="shared" si="12"/>
        <v>0</v>
      </c>
      <c r="AR8" s="303"/>
      <c r="AS8" s="313"/>
      <c r="AT8" s="312">
        <f t="shared" si="13"/>
        <v>0</v>
      </c>
      <c r="AU8" s="307"/>
      <c r="AV8" s="148"/>
      <c r="AW8" s="156">
        <f t="shared" si="14"/>
        <v>0</v>
      </c>
      <c r="AX8" s="157"/>
      <c r="AY8" s="148"/>
      <c r="AZ8" s="156">
        <f t="shared" si="15"/>
        <v>0</v>
      </c>
    </row>
    <row r="9" spans="1:52" ht="15.75" thickTop="1" thickBot="1" x14ac:dyDescent="0.25">
      <c r="A9" s="3">
        <v>6</v>
      </c>
      <c r="B9" s="150">
        <v>45215</v>
      </c>
      <c r="C9" s="145" t="s">
        <v>57</v>
      </c>
      <c r="D9" s="152" t="s">
        <v>62</v>
      </c>
      <c r="E9" s="303"/>
      <c r="F9" s="313"/>
      <c r="G9" s="312">
        <f t="shared" si="16"/>
        <v>0</v>
      </c>
      <c r="H9" s="303"/>
      <c r="I9" s="313"/>
      <c r="J9" s="312">
        <f t="shared" si="1"/>
        <v>0</v>
      </c>
      <c r="K9" s="303"/>
      <c r="L9" s="313"/>
      <c r="M9" s="312">
        <f t="shared" si="2"/>
        <v>0</v>
      </c>
      <c r="N9" s="303"/>
      <c r="O9" s="313"/>
      <c r="P9" s="312">
        <f t="shared" si="3"/>
        <v>0</v>
      </c>
      <c r="Q9" s="303">
        <v>36.5</v>
      </c>
      <c r="R9" s="313"/>
      <c r="S9" s="312">
        <f t="shared" si="4"/>
        <v>0</v>
      </c>
      <c r="T9" s="303"/>
      <c r="U9" s="313"/>
      <c r="V9" s="312">
        <f t="shared" si="5"/>
        <v>0</v>
      </c>
      <c r="W9" s="303"/>
      <c r="X9" s="313"/>
      <c r="Y9" s="312">
        <f t="shared" si="6"/>
        <v>0</v>
      </c>
      <c r="Z9" s="303"/>
      <c r="AA9" s="313"/>
      <c r="AB9" s="312">
        <f t="shared" si="7"/>
        <v>0</v>
      </c>
      <c r="AC9" s="303"/>
      <c r="AD9" s="313"/>
      <c r="AE9" s="312">
        <f t="shared" si="8"/>
        <v>0</v>
      </c>
      <c r="AF9" s="303"/>
      <c r="AG9" s="313"/>
      <c r="AH9" s="312">
        <f t="shared" si="9"/>
        <v>0</v>
      </c>
      <c r="AI9" s="303"/>
      <c r="AJ9" s="313"/>
      <c r="AK9" s="312">
        <f t="shared" si="10"/>
        <v>0</v>
      </c>
      <c r="AL9" s="303"/>
      <c r="AM9" s="313"/>
      <c r="AN9" s="312">
        <f t="shared" si="11"/>
        <v>0</v>
      </c>
      <c r="AO9" s="303"/>
      <c r="AP9" s="313"/>
      <c r="AQ9" s="312">
        <f t="shared" si="12"/>
        <v>0</v>
      </c>
      <c r="AR9" s="303"/>
      <c r="AS9" s="313"/>
      <c r="AT9" s="312">
        <f t="shared" si="13"/>
        <v>0</v>
      </c>
      <c r="AU9" s="307"/>
      <c r="AV9" s="148"/>
      <c r="AW9" s="156">
        <f t="shared" si="14"/>
        <v>0</v>
      </c>
      <c r="AX9" s="157"/>
      <c r="AY9" s="148"/>
      <c r="AZ9" s="156">
        <f t="shared" si="15"/>
        <v>0</v>
      </c>
    </row>
    <row r="10" spans="1:52" ht="15.75" thickTop="1" thickBot="1" x14ac:dyDescent="0.25">
      <c r="A10" s="2">
        <v>7</v>
      </c>
      <c r="B10" s="150">
        <v>45215</v>
      </c>
      <c r="C10" s="145" t="s">
        <v>59</v>
      </c>
      <c r="D10" s="152" t="s">
        <v>53</v>
      </c>
      <c r="E10" s="303"/>
      <c r="F10" s="313"/>
      <c r="G10" s="312">
        <f t="shared" si="16"/>
        <v>0</v>
      </c>
      <c r="H10" s="303"/>
      <c r="I10" s="313"/>
      <c r="J10" s="312">
        <f t="shared" si="1"/>
        <v>0</v>
      </c>
      <c r="K10" s="303"/>
      <c r="L10" s="313"/>
      <c r="M10" s="312">
        <f t="shared" si="2"/>
        <v>0</v>
      </c>
      <c r="N10" s="303"/>
      <c r="O10" s="313"/>
      <c r="P10" s="312">
        <f t="shared" si="3"/>
        <v>0</v>
      </c>
      <c r="Q10" s="303"/>
      <c r="R10" s="313"/>
      <c r="S10" s="312">
        <f t="shared" si="4"/>
        <v>0</v>
      </c>
      <c r="T10" s="303">
        <v>20</v>
      </c>
      <c r="U10" s="313"/>
      <c r="V10" s="312">
        <f t="shared" si="5"/>
        <v>0</v>
      </c>
      <c r="W10" s="303"/>
      <c r="X10" s="313"/>
      <c r="Y10" s="312">
        <f t="shared" si="6"/>
        <v>0</v>
      </c>
      <c r="Z10" s="303"/>
      <c r="AA10" s="313"/>
      <c r="AB10" s="312">
        <f t="shared" si="7"/>
        <v>0</v>
      </c>
      <c r="AC10" s="303"/>
      <c r="AD10" s="313"/>
      <c r="AE10" s="312">
        <f t="shared" si="8"/>
        <v>0</v>
      </c>
      <c r="AF10" s="303"/>
      <c r="AG10" s="313"/>
      <c r="AH10" s="312">
        <f t="shared" si="9"/>
        <v>0</v>
      </c>
      <c r="AI10" s="303"/>
      <c r="AJ10" s="313"/>
      <c r="AK10" s="312">
        <f t="shared" si="10"/>
        <v>0</v>
      </c>
      <c r="AL10" s="303"/>
      <c r="AM10" s="313"/>
      <c r="AN10" s="312">
        <f t="shared" si="11"/>
        <v>0</v>
      </c>
      <c r="AO10" s="303"/>
      <c r="AP10" s="313"/>
      <c r="AQ10" s="312">
        <f t="shared" si="12"/>
        <v>0</v>
      </c>
      <c r="AR10" s="303"/>
      <c r="AS10" s="313"/>
      <c r="AT10" s="312">
        <f t="shared" si="13"/>
        <v>0</v>
      </c>
      <c r="AU10" s="307"/>
      <c r="AV10" s="148"/>
      <c r="AW10" s="156">
        <f t="shared" si="14"/>
        <v>0</v>
      </c>
      <c r="AX10" s="157"/>
      <c r="AY10" s="148"/>
      <c r="AZ10" s="156">
        <f t="shared" si="15"/>
        <v>0</v>
      </c>
    </row>
    <row r="11" spans="1:52" ht="15.75" thickTop="1" thickBot="1" x14ac:dyDescent="0.25">
      <c r="A11" s="4">
        <v>8</v>
      </c>
      <c r="B11" s="150">
        <v>45215</v>
      </c>
      <c r="C11" s="145" t="s">
        <v>55</v>
      </c>
      <c r="D11" s="152" t="s">
        <v>53</v>
      </c>
      <c r="E11" s="303"/>
      <c r="F11" s="313"/>
      <c r="G11" s="312">
        <f t="shared" si="16"/>
        <v>0</v>
      </c>
      <c r="H11" s="303"/>
      <c r="I11" s="313"/>
      <c r="J11" s="312">
        <f t="shared" si="1"/>
        <v>0</v>
      </c>
      <c r="K11" s="303">
        <v>53</v>
      </c>
      <c r="L11" s="313"/>
      <c r="M11" s="312">
        <f t="shared" si="2"/>
        <v>0</v>
      </c>
      <c r="N11" s="303"/>
      <c r="O11" s="313"/>
      <c r="P11" s="312">
        <f t="shared" si="3"/>
        <v>0</v>
      </c>
      <c r="Q11" s="303"/>
      <c r="R11" s="313"/>
      <c r="S11" s="312">
        <f t="shared" si="4"/>
        <v>0</v>
      </c>
      <c r="T11" s="303"/>
      <c r="U11" s="313"/>
      <c r="V11" s="312">
        <f t="shared" si="5"/>
        <v>0</v>
      </c>
      <c r="W11" s="303"/>
      <c r="X11" s="313"/>
      <c r="Y11" s="312">
        <f t="shared" si="6"/>
        <v>0</v>
      </c>
      <c r="Z11" s="303"/>
      <c r="AA11" s="313"/>
      <c r="AB11" s="312">
        <f t="shared" si="7"/>
        <v>0</v>
      </c>
      <c r="AC11" s="303"/>
      <c r="AD11" s="313"/>
      <c r="AE11" s="312">
        <f t="shared" si="8"/>
        <v>0</v>
      </c>
      <c r="AF11" s="303"/>
      <c r="AG11" s="313"/>
      <c r="AH11" s="312">
        <f t="shared" si="9"/>
        <v>0</v>
      </c>
      <c r="AI11" s="303"/>
      <c r="AJ11" s="313"/>
      <c r="AK11" s="312">
        <f t="shared" si="10"/>
        <v>0</v>
      </c>
      <c r="AL11" s="303"/>
      <c r="AM11" s="313"/>
      <c r="AN11" s="312">
        <f t="shared" si="11"/>
        <v>0</v>
      </c>
      <c r="AO11" s="303"/>
      <c r="AP11" s="313"/>
      <c r="AQ11" s="312">
        <f t="shared" si="12"/>
        <v>0</v>
      </c>
      <c r="AR11" s="303"/>
      <c r="AS11" s="313"/>
      <c r="AT11" s="312">
        <f t="shared" si="13"/>
        <v>0</v>
      </c>
      <c r="AU11" s="307"/>
      <c r="AV11" s="148"/>
      <c r="AW11" s="156">
        <f t="shared" si="14"/>
        <v>0</v>
      </c>
      <c r="AX11" s="157"/>
      <c r="AY11" s="148"/>
      <c r="AZ11" s="156">
        <f t="shared" si="15"/>
        <v>0</v>
      </c>
    </row>
    <row r="12" spans="1:52" ht="15.75" thickTop="1" thickBot="1" x14ac:dyDescent="0.25">
      <c r="A12" s="3">
        <v>9</v>
      </c>
      <c r="B12" s="150">
        <v>45215</v>
      </c>
      <c r="C12" s="145" t="s">
        <v>57</v>
      </c>
      <c r="D12" s="152" t="s">
        <v>62</v>
      </c>
      <c r="E12" s="303"/>
      <c r="F12" s="313"/>
      <c r="G12" s="312">
        <f t="shared" si="16"/>
        <v>0</v>
      </c>
      <c r="H12" s="303"/>
      <c r="I12" s="313"/>
      <c r="J12" s="312">
        <f t="shared" si="1"/>
        <v>0</v>
      </c>
      <c r="K12" s="303"/>
      <c r="L12" s="313"/>
      <c r="M12" s="312">
        <f t="shared" si="2"/>
        <v>0</v>
      </c>
      <c r="N12" s="303"/>
      <c r="O12" s="313"/>
      <c r="P12" s="312">
        <f t="shared" si="3"/>
        <v>0</v>
      </c>
      <c r="Q12" s="303">
        <v>53</v>
      </c>
      <c r="R12" s="313"/>
      <c r="S12" s="312">
        <f t="shared" si="4"/>
        <v>0</v>
      </c>
      <c r="T12" s="303"/>
      <c r="U12" s="313"/>
      <c r="V12" s="312">
        <f t="shared" si="5"/>
        <v>0</v>
      </c>
      <c r="W12" s="303"/>
      <c r="X12" s="313"/>
      <c r="Y12" s="312">
        <f t="shared" si="6"/>
        <v>0</v>
      </c>
      <c r="Z12" s="303"/>
      <c r="AA12" s="313"/>
      <c r="AB12" s="312">
        <f t="shared" si="7"/>
        <v>0</v>
      </c>
      <c r="AC12" s="303"/>
      <c r="AD12" s="313"/>
      <c r="AE12" s="312">
        <f t="shared" si="8"/>
        <v>0</v>
      </c>
      <c r="AF12" s="303"/>
      <c r="AG12" s="313"/>
      <c r="AH12" s="312">
        <f t="shared" si="9"/>
        <v>0</v>
      </c>
      <c r="AI12" s="303"/>
      <c r="AJ12" s="313"/>
      <c r="AK12" s="312">
        <f t="shared" si="10"/>
        <v>0</v>
      </c>
      <c r="AL12" s="303"/>
      <c r="AM12" s="313"/>
      <c r="AN12" s="312">
        <f t="shared" si="11"/>
        <v>0</v>
      </c>
      <c r="AO12" s="303"/>
      <c r="AP12" s="313"/>
      <c r="AQ12" s="312">
        <f t="shared" si="12"/>
        <v>0</v>
      </c>
      <c r="AR12" s="303"/>
      <c r="AS12" s="313"/>
      <c r="AT12" s="312">
        <f t="shared" si="13"/>
        <v>0</v>
      </c>
      <c r="AU12" s="307"/>
      <c r="AV12" s="148"/>
      <c r="AW12" s="156">
        <f t="shared" si="14"/>
        <v>0</v>
      </c>
      <c r="AX12" s="157"/>
      <c r="AY12" s="148"/>
      <c r="AZ12" s="156">
        <f t="shared" si="15"/>
        <v>0</v>
      </c>
    </row>
    <row r="13" spans="1:52" ht="15.75" thickTop="1" thickBot="1" x14ac:dyDescent="0.25">
      <c r="A13" s="2">
        <v>10</v>
      </c>
      <c r="B13" s="341">
        <v>45217</v>
      </c>
      <c r="C13" s="145" t="s">
        <v>60</v>
      </c>
      <c r="D13" s="152" t="s">
        <v>53</v>
      </c>
      <c r="E13" s="303"/>
      <c r="F13" s="313"/>
      <c r="G13" s="312">
        <f t="shared" si="16"/>
        <v>0</v>
      </c>
      <c r="H13" s="303"/>
      <c r="I13" s="313"/>
      <c r="J13" s="312">
        <f t="shared" si="1"/>
        <v>0</v>
      </c>
      <c r="K13" s="303"/>
      <c r="L13" s="313"/>
      <c r="M13" s="312">
        <f t="shared" si="2"/>
        <v>0</v>
      </c>
      <c r="N13" s="303"/>
      <c r="O13" s="313"/>
      <c r="P13" s="312">
        <f t="shared" si="3"/>
        <v>0</v>
      </c>
      <c r="Q13" s="303"/>
      <c r="R13" s="313"/>
      <c r="S13" s="312">
        <f t="shared" si="4"/>
        <v>0</v>
      </c>
      <c r="T13" s="303">
        <v>40</v>
      </c>
      <c r="U13" s="313"/>
      <c r="V13" s="312">
        <f t="shared" si="5"/>
        <v>0</v>
      </c>
      <c r="W13" s="303"/>
      <c r="X13" s="313"/>
      <c r="Y13" s="312">
        <f t="shared" si="6"/>
        <v>0</v>
      </c>
      <c r="Z13" s="303"/>
      <c r="AA13" s="313"/>
      <c r="AB13" s="312">
        <f t="shared" si="7"/>
        <v>0</v>
      </c>
      <c r="AC13" s="303"/>
      <c r="AD13" s="313"/>
      <c r="AE13" s="312">
        <f t="shared" si="8"/>
        <v>0</v>
      </c>
      <c r="AF13" s="303"/>
      <c r="AG13" s="313"/>
      <c r="AH13" s="312">
        <f t="shared" si="9"/>
        <v>0</v>
      </c>
      <c r="AI13" s="303"/>
      <c r="AJ13" s="313"/>
      <c r="AK13" s="312">
        <f t="shared" si="10"/>
        <v>0</v>
      </c>
      <c r="AL13" s="303"/>
      <c r="AM13" s="313"/>
      <c r="AN13" s="312">
        <f t="shared" si="11"/>
        <v>0</v>
      </c>
      <c r="AO13" s="303"/>
      <c r="AP13" s="313"/>
      <c r="AQ13" s="312">
        <f t="shared" si="12"/>
        <v>0</v>
      </c>
      <c r="AR13" s="303"/>
      <c r="AS13" s="313"/>
      <c r="AT13" s="312">
        <f t="shared" si="13"/>
        <v>0</v>
      </c>
      <c r="AU13" s="307"/>
      <c r="AV13" s="148"/>
      <c r="AW13" s="156">
        <f t="shared" si="14"/>
        <v>0</v>
      </c>
      <c r="AX13" s="157"/>
      <c r="AY13" s="148"/>
      <c r="AZ13" s="156">
        <f t="shared" si="15"/>
        <v>0</v>
      </c>
    </row>
    <row r="14" spans="1:52" ht="15.75" thickTop="1" thickBot="1" x14ac:dyDescent="0.25">
      <c r="A14" s="4">
        <v>11</v>
      </c>
      <c r="B14" s="342"/>
      <c r="C14" s="145" t="s">
        <v>61</v>
      </c>
      <c r="D14" s="152" t="s">
        <v>53</v>
      </c>
      <c r="E14" s="303"/>
      <c r="F14" s="313"/>
      <c r="G14" s="312">
        <f t="shared" si="16"/>
        <v>0</v>
      </c>
      <c r="H14" s="303"/>
      <c r="I14" s="313"/>
      <c r="J14" s="312">
        <f t="shared" si="1"/>
        <v>0</v>
      </c>
      <c r="K14" s="303"/>
      <c r="L14" s="313"/>
      <c r="M14" s="312">
        <f t="shared" si="2"/>
        <v>0</v>
      </c>
      <c r="N14" s="303"/>
      <c r="O14" s="313"/>
      <c r="P14" s="312">
        <f t="shared" si="3"/>
        <v>0</v>
      </c>
      <c r="Q14" s="303"/>
      <c r="R14" s="313"/>
      <c r="S14" s="312">
        <f t="shared" si="4"/>
        <v>0</v>
      </c>
      <c r="T14" s="303"/>
      <c r="U14" s="313"/>
      <c r="V14" s="312">
        <f t="shared" si="5"/>
        <v>0</v>
      </c>
      <c r="W14" s="303">
        <v>25</v>
      </c>
      <c r="X14" s="313"/>
      <c r="Y14" s="312">
        <f t="shared" si="6"/>
        <v>0</v>
      </c>
      <c r="Z14" s="303"/>
      <c r="AA14" s="313"/>
      <c r="AB14" s="312">
        <f t="shared" si="7"/>
        <v>0</v>
      </c>
      <c r="AC14" s="303"/>
      <c r="AD14" s="313"/>
      <c r="AE14" s="312">
        <f t="shared" si="8"/>
        <v>0</v>
      </c>
      <c r="AF14" s="303"/>
      <c r="AG14" s="313"/>
      <c r="AH14" s="312">
        <f t="shared" si="9"/>
        <v>0</v>
      </c>
      <c r="AI14" s="303"/>
      <c r="AJ14" s="313"/>
      <c r="AK14" s="312">
        <f t="shared" si="10"/>
        <v>0</v>
      </c>
      <c r="AL14" s="303"/>
      <c r="AM14" s="313"/>
      <c r="AN14" s="312">
        <f t="shared" si="11"/>
        <v>0</v>
      </c>
      <c r="AO14" s="303"/>
      <c r="AP14" s="313"/>
      <c r="AQ14" s="312">
        <f t="shared" si="12"/>
        <v>0</v>
      </c>
      <c r="AR14" s="303"/>
      <c r="AS14" s="313"/>
      <c r="AT14" s="312">
        <f t="shared" si="13"/>
        <v>0</v>
      </c>
      <c r="AU14" s="307"/>
      <c r="AV14" s="148"/>
      <c r="AW14" s="156">
        <f t="shared" si="14"/>
        <v>0</v>
      </c>
      <c r="AX14" s="157"/>
      <c r="AY14" s="148"/>
      <c r="AZ14" s="156">
        <f t="shared" si="15"/>
        <v>0</v>
      </c>
    </row>
    <row r="15" spans="1:52" ht="15.75" thickTop="1" thickBot="1" x14ac:dyDescent="0.25">
      <c r="A15" s="3">
        <v>12</v>
      </c>
      <c r="B15" s="340"/>
      <c r="C15" s="145" t="s">
        <v>64</v>
      </c>
      <c r="D15" s="152" t="s">
        <v>53</v>
      </c>
      <c r="E15" s="303"/>
      <c r="F15" s="313"/>
      <c r="G15" s="312">
        <f t="shared" si="16"/>
        <v>0</v>
      </c>
      <c r="H15" s="303"/>
      <c r="I15" s="313"/>
      <c r="J15" s="312">
        <f t="shared" si="1"/>
        <v>0</v>
      </c>
      <c r="K15" s="303"/>
      <c r="L15" s="313"/>
      <c r="M15" s="312">
        <f t="shared" si="2"/>
        <v>0</v>
      </c>
      <c r="N15" s="303"/>
      <c r="O15" s="313"/>
      <c r="P15" s="312">
        <f t="shared" si="3"/>
        <v>0</v>
      </c>
      <c r="Q15" s="303"/>
      <c r="R15" s="313"/>
      <c r="S15" s="312">
        <f t="shared" si="4"/>
        <v>0</v>
      </c>
      <c r="T15" s="303"/>
      <c r="U15" s="313"/>
      <c r="V15" s="312">
        <f t="shared" si="5"/>
        <v>0</v>
      </c>
      <c r="W15" s="303">
        <v>5</v>
      </c>
      <c r="X15" s="313"/>
      <c r="Y15" s="312">
        <f t="shared" si="6"/>
        <v>0</v>
      </c>
      <c r="Z15" s="303"/>
      <c r="AA15" s="313"/>
      <c r="AB15" s="312">
        <f t="shared" si="7"/>
        <v>0</v>
      </c>
      <c r="AC15" s="303"/>
      <c r="AD15" s="313"/>
      <c r="AE15" s="312">
        <f t="shared" si="8"/>
        <v>0</v>
      </c>
      <c r="AF15" s="303"/>
      <c r="AG15" s="313"/>
      <c r="AH15" s="312">
        <f t="shared" si="9"/>
        <v>0</v>
      </c>
      <c r="AI15" s="303"/>
      <c r="AJ15" s="313"/>
      <c r="AK15" s="312">
        <f t="shared" si="10"/>
        <v>0</v>
      </c>
      <c r="AL15" s="303"/>
      <c r="AM15" s="313"/>
      <c r="AN15" s="312">
        <f t="shared" si="11"/>
        <v>0</v>
      </c>
      <c r="AO15" s="303"/>
      <c r="AP15" s="313"/>
      <c r="AQ15" s="312">
        <f t="shared" si="12"/>
        <v>0</v>
      </c>
      <c r="AR15" s="303"/>
      <c r="AS15" s="313"/>
      <c r="AT15" s="312">
        <f t="shared" si="13"/>
        <v>0</v>
      </c>
      <c r="AU15" s="307"/>
      <c r="AV15" s="148"/>
      <c r="AW15" s="156">
        <f t="shared" si="14"/>
        <v>0</v>
      </c>
      <c r="AX15" s="157"/>
      <c r="AY15" s="148"/>
      <c r="AZ15" s="156">
        <f t="shared" si="15"/>
        <v>0</v>
      </c>
    </row>
    <row r="16" spans="1:52" ht="15.75" thickTop="1" thickBot="1" x14ac:dyDescent="0.25">
      <c r="A16" s="2">
        <v>13</v>
      </c>
      <c r="B16" s="150">
        <v>45218</v>
      </c>
      <c r="C16" s="145" t="s">
        <v>65</v>
      </c>
      <c r="D16" s="152" t="s">
        <v>53</v>
      </c>
      <c r="E16" s="303"/>
      <c r="F16" s="313"/>
      <c r="G16" s="312">
        <f t="shared" si="16"/>
        <v>0</v>
      </c>
      <c r="H16" s="303"/>
      <c r="I16" s="313"/>
      <c r="J16" s="312">
        <f t="shared" si="1"/>
        <v>0</v>
      </c>
      <c r="K16" s="303">
        <v>55</v>
      </c>
      <c r="L16" s="313"/>
      <c r="M16" s="312">
        <f t="shared" si="2"/>
        <v>0</v>
      </c>
      <c r="N16" s="303"/>
      <c r="O16" s="313"/>
      <c r="P16" s="312">
        <f t="shared" si="3"/>
        <v>0</v>
      </c>
      <c r="Q16" s="303"/>
      <c r="R16" s="313"/>
      <c r="S16" s="312">
        <f t="shared" si="4"/>
        <v>0</v>
      </c>
      <c r="T16" s="303"/>
      <c r="U16" s="313"/>
      <c r="V16" s="312">
        <f t="shared" si="5"/>
        <v>0</v>
      </c>
      <c r="W16" s="303"/>
      <c r="X16" s="313"/>
      <c r="Y16" s="312">
        <f t="shared" si="6"/>
        <v>0</v>
      </c>
      <c r="Z16" s="303"/>
      <c r="AA16" s="313"/>
      <c r="AB16" s="312">
        <f t="shared" si="7"/>
        <v>0</v>
      </c>
      <c r="AC16" s="303"/>
      <c r="AD16" s="313"/>
      <c r="AE16" s="312">
        <f t="shared" si="8"/>
        <v>0</v>
      </c>
      <c r="AF16" s="303"/>
      <c r="AG16" s="313"/>
      <c r="AH16" s="312">
        <f t="shared" si="9"/>
        <v>0</v>
      </c>
      <c r="AI16" s="303"/>
      <c r="AJ16" s="313"/>
      <c r="AK16" s="312">
        <f t="shared" si="10"/>
        <v>0</v>
      </c>
      <c r="AL16" s="303"/>
      <c r="AM16" s="313"/>
      <c r="AN16" s="312">
        <f t="shared" si="11"/>
        <v>0</v>
      </c>
      <c r="AO16" s="303"/>
      <c r="AP16" s="313"/>
      <c r="AQ16" s="312">
        <f t="shared" si="12"/>
        <v>0</v>
      </c>
      <c r="AR16" s="303"/>
      <c r="AS16" s="313"/>
      <c r="AT16" s="312">
        <f t="shared" si="13"/>
        <v>0</v>
      </c>
      <c r="AU16" s="307"/>
      <c r="AV16" s="148"/>
      <c r="AW16" s="156">
        <f t="shared" si="14"/>
        <v>0</v>
      </c>
      <c r="AX16" s="157"/>
      <c r="AY16" s="148"/>
      <c r="AZ16" s="156">
        <f t="shared" si="15"/>
        <v>0</v>
      </c>
    </row>
    <row r="17" spans="1:52" ht="15.75" thickTop="1" thickBot="1" x14ac:dyDescent="0.25">
      <c r="A17" s="4">
        <v>14</v>
      </c>
      <c r="B17" s="150" t="s">
        <v>66</v>
      </c>
      <c r="C17" s="145" t="s">
        <v>29</v>
      </c>
      <c r="D17" s="152" t="s">
        <v>53</v>
      </c>
      <c r="E17" s="303"/>
      <c r="F17" s="313"/>
      <c r="G17" s="312">
        <f t="shared" si="16"/>
        <v>0</v>
      </c>
      <c r="H17" s="303"/>
      <c r="I17" s="313"/>
      <c r="J17" s="312">
        <f t="shared" si="1"/>
        <v>0</v>
      </c>
      <c r="K17" s="303">
        <v>54</v>
      </c>
      <c r="L17" s="313"/>
      <c r="M17" s="312">
        <f t="shared" si="2"/>
        <v>0</v>
      </c>
      <c r="N17" s="303"/>
      <c r="O17" s="313"/>
      <c r="P17" s="312">
        <f t="shared" si="3"/>
        <v>0</v>
      </c>
      <c r="Q17" s="303"/>
      <c r="R17" s="313"/>
      <c r="S17" s="312">
        <f t="shared" si="4"/>
        <v>0</v>
      </c>
      <c r="T17" s="303"/>
      <c r="U17" s="313"/>
      <c r="V17" s="312">
        <f t="shared" si="5"/>
        <v>0</v>
      </c>
      <c r="W17" s="303"/>
      <c r="X17" s="313"/>
      <c r="Y17" s="312">
        <f t="shared" si="6"/>
        <v>0</v>
      </c>
      <c r="Z17" s="303"/>
      <c r="AA17" s="313"/>
      <c r="AB17" s="312">
        <f t="shared" si="7"/>
        <v>0</v>
      </c>
      <c r="AC17" s="303"/>
      <c r="AD17" s="313"/>
      <c r="AE17" s="312">
        <f t="shared" si="8"/>
        <v>0</v>
      </c>
      <c r="AF17" s="303"/>
      <c r="AG17" s="313"/>
      <c r="AH17" s="312">
        <f t="shared" si="9"/>
        <v>0</v>
      </c>
      <c r="AI17" s="303"/>
      <c r="AJ17" s="313"/>
      <c r="AK17" s="312">
        <f t="shared" si="10"/>
        <v>0</v>
      </c>
      <c r="AL17" s="303"/>
      <c r="AM17" s="313"/>
      <c r="AN17" s="312">
        <f t="shared" si="11"/>
        <v>0</v>
      </c>
      <c r="AO17" s="303"/>
      <c r="AP17" s="313"/>
      <c r="AQ17" s="312">
        <f t="shared" si="12"/>
        <v>0</v>
      </c>
      <c r="AR17" s="303"/>
      <c r="AS17" s="313"/>
      <c r="AT17" s="312">
        <f t="shared" si="13"/>
        <v>0</v>
      </c>
      <c r="AU17" s="307"/>
      <c r="AV17" s="148"/>
      <c r="AW17" s="156">
        <f t="shared" si="14"/>
        <v>0</v>
      </c>
      <c r="AX17" s="157"/>
      <c r="AY17" s="148"/>
      <c r="AZ17" s="156">
        <f t="shared" si="15"/>
        <v>0</v>
      </c>
    </row>
    <row r="18" spans="1:52" ht="15.75" thickTop="1" thickBot="1" x14ac:dyDescent="0.25">
      <c r="A18" s="3">
        <v>15</v>
      </c>
      <c r="B18" s="150" t="s">
        <v>70</v>
      </c>
      <c r="C18" s="145" t="s">
        <v>67</v>
      </c>
      <c r="D18" s="152" t="s">
        <v>53</v>
      </c>
      <c r="E18" s="303"/>
      <c r="F18" s="313"/>
      <c r="G18" s="312">
        <f t="shared" si="16"/>
        <v>0</v>
      </c>
      <c r="H18" s="303"/>
      <c r="I18" s="313"/>
      <c r="J18" s="312">
        <f t="shared" si="1"/>
        <v>0</v>
      </c>
      <c r="K18" s="303"/>
      <c r="L18" s="313"/>
      <c r="M18" s="312">
        <f t="shared" si="2"/>
        <v>0</v>
      </c>
      <c r="N18" s="303"/>
      <c r="O18" s="313"/>
      <c r="P18" s="312">
        <f t="shared" si="3"/>
        <v>0</v>
      </c>
      <c r="Q18" s="303"/>
      <c r="R18" s="313"/>
      <c r="S18" s="312">
        <f t="shared" si="4"/>
        <v>0</v>
      </c>
      <c r="T18" s="303">
        <v>60</v>
      </c>
      <c r="U18" s="313"/>
      <c r="V18" s="312">
        <f t="shared" si="5"/>
        <v>0</v>
      </c>
      <c r="W18" s="303"/>
      <c r="X18" s="313"/>
      <c r="Y18" s="312">
        <f t="shared" si="6"/>
        <v>0</v>
      </c>
      <c r="Z18" s="303"/>
      <c r="AA18" s="313"/>
      <c r="AB18" s="312">
        <f t="shared" si="7"/>
        <v>0</v>
      </c>
      <c r="AC18" s="303"/>
      <c r="AD18" s="313"/>
      <c r="AE18" s="312">
        <f t="shared" si="8"/>
        <v>0</v>
      </c>
      <c r="AF18" s="303"/>
      <c r="AG18" s="313"/>
      <c r="AH18" s="312">
        <f t="shared" si="9"/>
        <v>0</v>
      </c>
      <c r="AI18" s="303"/>
      <c r="AJ18" s="313"/>
      <c r="AK18" s="312">
        <f t="shared" si="10"/>
        <v>0</v>
      </c>
      <c r="AL18" s="303"/>
      <c r="AM18" s="313"/>
      <c r="AN18" s="312">
        <f t="shared" si="11"/>
        <v>0</v>
      </c>
      <c r="AO18" s="303"/>
      <c r="AP18" s="313"/>
      <c r="AQ18" s="312">
        <f t="shared" si="12"/>
        <v>0</v>
      </c>
      <c r="AR18" s="303"/>
      <c r="AS18" s="313"/>
      <c r="AT18" s="312">
        <f t="shared" si="13"/>
        <v>0</v>
      </c>
      <c r="AU18" s="307"/>
      <c r="AV18" s="148"/>
      <c r="AW18" s="156">
        <f t="shared" si="14"/>
        <v>0</v>
      </c>
      <c r="AX18" s="157"/>
      <c r="AY18" s="148"/>
      <c r="AZ18" s="156">
        <f t="shared" si="15"/>
        <v>0</v>
      </c>
    </row>
    <row r="19" spans="1:52" ht="15.75" thickTop="1" thickBot="1" x14ac:dyDescent="0.25">
      <c r="A19" s="2">
        <v>16</v>
      </c>
      <c r="B19" s="150" t="s">
        <v>66</v>
      </c>
      <c r="C19" s="145" t="s">
        <v>61</v>
      </c>
      <c r="D19" s="152" t="s">
        <v>53</v>
      </c>
      <c r="E19" s="303"/>
      <c r="F19" s="313"/>
      <c r="G19" s="312">
        <f t="shared" si="16"/>
        <v>0</v>
      </c>
      <c r="H19" s="303"/>
      <c r="I19" s="313"/>
      <c r="J19" s="312">
        <f t="shared" si="1"/>
        <v>0</v>
      </c>
      <c r="K19" s="303"/>
      <c r="L19" s="313"/>
      <c r="M19" s="312">
        <f t="shared" si="2"/>
        <v>0</v>
      </c>
      <c r="N19" s="303"/>
      <c r="O19" s="313"/>
      <c r="P19" s="312">
        <f t="shared" si="3"/>
        <v>0</v>
      </c>
      <c r="Q19" s="303"/>
      <c r="R19" s="313"/>
      <c r="S19" s="312">
        <f t="shared" si="4"/>
        <v>0</v>
      </c>
      <c r="T19" s="303"/>
      <c r="U19" s="313"/>
      <c r="V19" s="312">
        <f t="shared" si="5"/>
        <v>0</v>
      </c>
      <c r="W19" s="303">
        <v>25</v>
      </c>
      <c r="X19" s="313"/>
      <c r="Y19" s="312">
        <f t="shared" si="6"/>
        <v>0</v>
      </c>
      <c r="Z19" s="303"/>
      <c r="AA19" s="313"/>
      <c r="AB19" s="312">
        <f t="shared" si="7"/>
        <v>0</v>
      </c>
      <c r="AC19" s="303"/>
      <c r="AD19" s="313"/>
      <c r="AE19" s="312">
        <f t="shared" si="8"/>
        <v>0</v>
      </c>
      <c r="AF19" s="303"/>
      <c r="AG19" s="313"/>
      <c r="AH19" s="312">
        <f t="shared" si="9"/>
        <v>0</v>
      </c>
      <c r="AI19" s="303"/>
      <c r="AJ19" s="313"/>
      <c r="AK19" s="312">
        <f t="shared" si="10"/>
        <v>0</v>
      </c>
      <c r="AL19" s="303"/>
      <c r="AM19" s="313"/>
      <c r="AN19" s="312">
        <f t="shared" si="11"/>
        <v>0</v>
      </c>
      <c r="AO19" s="303"/>
      <c r="AP19" s="313"/>
      <c r="AQ19" s="312">
        <f t="shared" si="12"/>
        <v>0</v>
      </c>
      <c r="AR19" s="303"/>
      <c r="AS19" s="313"/>
      <c r="AT19" s="312">
        <f t="shared" si="13"/>
        <v>0</v>
      </c>
      <c r="AU19" s="307"/>
      <c r="AV19" s="148"/>
      <c r="AW19" s="156">
        <f t="shared" si="14"/>
        <v>0</v>
      </c>
      <c r="AX19" s="157"/>
      <c r="AY19" s="148"/>
      <c r="AZ19" s="156">
        <f t="shared" si="15"/>
        <v>0</v>
      </c>
    </row>
    <row r="20" spans="1:52" ht="15.75" thickTop="1" thickBot="1" x14ac:dyDescent="0.25">
      <c r="A20" s="4">
        <v>17</v>
      </c>
      <c r="B20" s="150" t="s">
        <v>66</v>
      </c>
      <c r="C20" s="145" t="s">
        <v>64</v>
      </c>
      <c r="D20" s="152" t="s">
        <v>53</v>
      </c>
      <c r="E20" s="303"/>
      <c r="F20" s="313"/>
      <c r="G20" s="312">
        <f t="shared" si="16"/>
        <v>0</v>
      </c>
      <c r="H20" s="303"/>
      <c r="I20" s="313"/>
      <c r="J20" s="312">
        <f t="shared" si="1"/>
        <v>0</v>
      </c>
      <c r="K20" s="303"/>
      <c r="L20" s="313"/>
      <c r="M20" s="312">
        <f t="shared" si="2"/>
        <v>0</v>
      </c>
      <c r="N20" s="303"/>
      <c r="O20" s="313"/>
      <c r="P20" s="312">
        <f t="shared" si="3"/>
        <v>0</v>
      </c>
      <c r="Q20" s="303"/>
      <c r="R20" s="313"/>
      <c r="S20" s="312">
        <f t="shared" si="4"/>
        <v>0</v>
      </c>
      <c r="T20" s="303"/>
      <c r="U20" s="313"/>
      <c r="V20" s="312">
        <f t="shared" si="5"/>
        <v>0</v>
      </c>
      <c r="W20" s="303">
        <v>5</v>
      </c>
      <c r="X20" s="313"/>
      <c r="Y20" s="312">
        <f t="shared" si="6"/>
        <v>0</v>
      </c>
      <c r="Z20" s="303"/>
      <c r="AA20" s="313"/>
      <c r="AB20" s="312">
        <f t="shared" si="7"/>
        <v>0</v>
      </c>
      <c r="AC20" s="303"/>
      <c r="AD20" s="313"/>
      <c r="AE20" s="312">
        <f t="shared" si="8"/>
        <v>0</v>
      </c>
      <c r="AF20" s="303"/>
      <c r="AG20" s="313"/>
      <c r="AH20" s="312">
        <f t="shared" si="9"/>
        <v>0</v>
      </c>
      <c r="AI20" s="303"/>
      <c r="AJ20" s="313"/>
      <c r="AK20" s="312">
        <f t="shared" si="10"/>
        <v>0</v>
      </c>
      <c r="AL20" s="303"/>
      <c r="AM20" s="313"/>
      <c r="AN20" s="312">
        <f t="shared" si="11"/>
        <v>0</v>
      </c>
      <c r="AO20" s="303"/>
      <c r="AP20" s="313"/>
      <c r="AQ20" s="312">
        <f t="shared" si="12"/>
        <v>0</v>
      </c>
      <c r="AR20" s="303"/>
      <c r="AS20" s="313"/>
      <c r="AT20" s="312">
        <f t="shared" si="13"/>
        <v>0</v>
      </c>
      <c r="AU20" s="307"/>
      <c r="AV20" s="148"/>
      <c r="AW20" s="156">
        <f t="shared" si="14"/>
        <v>0</v>
      </c>
      <c r="AX20" s="157"/>
      <c r="AY20" s="148"/>
      <c r="AZ20" s="156">
        <f t="shared" si="15"/>
        <v>0</v>
      </c>
    </row>
    <row r="21" spans="1:52" ht="15.75" thickTop="1" thickBot="1" x14ac:dyDescent="0.25">
      <c r="A21" s="3">
        <v>18</v>
      </c>
      <c r="B21" s="150" t="s">
        <v>66</v>
      </c>
      <c r="C21" s="145" t="s">
        <v>69</v>
      </c>
      <c r="D21" s="152" t="s">
        <v>53</v>
      </c>
      <c r="E21" s="303"/>
      <c r="F21" s="313"/>
      <c r="G21" s="312">
        <f t="shared" si="16"/>
        <v>0</v>
      </c>
      <c r="H21" s="303"/>
      <c r="I21" s="313"/>
      <c r="J21" s="312">
        <f t="shared" si="1"/>
        <v>0</v>
      </c>
      <c r="K21" s="303"/>
      <c r="L21" s="313"/>
      <c r="M21" s="312">
        <f t="shared" si="2"/>
        <v>0</v>
      </c>
      <c r="N21" s="303"/>
      <c r="O21" s="313"/>
      <c r="P21" s="312">
        <f t="shared" si="3"/>
        <v>0</v>
      </c>
      <c r="Q21" s="303"/>
      <c r="R21" s="313"/>
      <c r="S21" s="312">
        <f t="shared" si="4"/>
        <v>0</v>
      </c>
      <c r="T21" s="303"/>
      <c r="U21" s="313"/>
      <c r="V21" s="312">
        <f t="shared" si="5"/>
        <v>0</v>
      </c>
      <c r="W21" s="303"/>
      <c r="X21" s="313"/>
      <c r="Y21" s="312">
        <f t="shared" si="6"/>
        <v>0</v>
      </c>
      <c r="Z21" s="303">
        <v>1</v>
      </c>
      <c r="AA21" s="313"/>
      <c r="AB21" s="312">
        <f t="shared" si="7"/>
        <v>0</v>
      </c>
      <c r="AC21" s="303"/>
      <c r="AD21" s="313"/>
      <c r="AE21" s="312">
        <f t="shared" si="8"/>
        <v>0</v>
      </c>
      <c r="AF21" s="303"/>
      <c r="AG21" s="313"/>
      <c r="AH21" s="312">
        <f t="shared" si="9"/>
        <v>0</v>
      </c>
      <c r="AI21" s="303"/>
      <c r="AJ21" s="313"/>
      <c r="AK21" s="312">
        <f t="shared" si="10"/>
        <v>0</v>
      </c>
      <c r="AL21" s="303"/>
      <c r="AM21" s="313"/>
      <c r="AN21" s="312">
        <f t="shared" si="11"/>
        <v>0</v>
      </c>
      <c r="AO21" s="303"/>
      <c r="AP21" s="313"/>
      <c r="AQ21" s="312">
        <f t="shared" si="12"/>
        <v>0</v>
      </c>
      <c r="AR21" s="303"/>
      <c r="AS21" s="313"/>
      <c r="AT21" s="312">
        <f t="shared" si="13"/>
        <v>0</v>
      </c>
      <c r="AU21" s="307"/>
      <c r="AV21" s="148"/>
      <c r="AW21" s="156">
        <f t="shared" si="14"/>
        <v>0</v>
      </c>
      <c r="AX21" s="157"/>
      <c r="AY21" s="148"/>
      <c r="AZ21" s="156">
        <f t="shared" si="15"/>
        <v>0</v>
      </c>
    </row>
    <row r="22" spans="1:52" ht="15.75" thickTop="1" thickBot="1" x14ac:dyDescent="0.25">
      <c r="A22" s="2">
        <v>19</v>
      </c>
      <c r="B22" s="341" t="s">
        <v>154</v>
      </c>
      <c r="C22" s="145" t="s">
        <v>155</v>
      </c>
      <c r="D22" s="152" t="s">
        <v>53</v>
      </c>
      <c r="E22" s="303"/>
      <c r="F22" s="313"/>
      <c r="G22" s="312">
        <f t="shared" si="16"/>
        <v>0</v>
      </c>
      <c r="H22" s="303"/>
      <c r="I22" s="313"/>
      <c r="J22" s="312">
        <f t="shared" si="1"/>
        <v>0</v>
      </c>
      <c r="K22" s="303"/>
      <c r="L22" s="313"/>
      <c r="M22" s="312">
        <f t="shared" si="2"/>
        <v>0</v>
      </c>
      <c r="N22" s="303"/>
      <c r="O22" s="313"/>
      <c r="P22" s="312">
        <f t="shared" si="3"/>
        <v>0</v>
      </c>
      <c r="Q22" s="303"/>
      <c r="R22" s="313"/>
      <c r="S22" s="312">
        <f t="shared" si="4"/>
        <v>0</v>
      </c>
      <c r="T22" s="303"/>
      <c r="U22" s="313"/>
      <c r="V22" s="312">
        <f t="shared" si="5"/>
        <v>0</v>
      </c>
      <c r="W22" s="303"/>
      <c r="X22" s="313"/>
      <c r="Y22" s="312">
        <f t="shared" si="6"/>
        <v>0</v>
      </c>
      <c r="Z22" s="303"/>
      <c r="AA22" s="313"/>
      <c r="AB22" s="312">
        <f t="shared" si="7"/>
        <v>0</v>
      </c>
      <c r="AC22" s="303">
        <v>30</v>
      </c>
      <c r="AD22" s="313"/>
      <c r="AE22" s="312">
        <f t="shared" si="8"/>
        <v>0</v>
      </c>
      <c r="AF22" s="303"/>
      <c r="AG22" s="313"/>
      <c r="AH22" s="312">
        <f t="shared" si="9"/>
        <v>0</v>
      </c>
      <c r="AI22" s="303"/>
      <c r="AJ22" s="313"/>
      <c r="AK22" s="312">
        <f t="shared" si="10"/>
        <v>0</v>
      </c>
      <c r="AL22" s="303"/>
      <c r="AM22" s="313"/>
      <c r="AN22" s="312">
        <f t="shared" si="11"/>
        <v>0</v>
      </c>
      <c r="AO22" s="303"/>
      <c r="AP22" s="313"/>
      <c r="AQ22" s="312">
        <f t="shared" si="12"/>
        <v>0</v>
      </c>
      <c r="AR22" s="303"/>
      <c r="AS22" s="313"/>
      <c r="AT22" s="312">
        <f t="shared" si="13"/>
        <v>0</v>
      </c>
      <c r="AU22" s="307"/>
      <c r="AV22" s="148"/>
      <c r="AW22" s="156">
        <f t="shared" si="14"/>
        <v>0</v>
      </c>
      <c r="AX22" s="157"/>
      <c r="AY22" s="148"/>
      <c r="AZ22" s="156">
        <f t="shared" si="15"/>
        <v>0</v>
      </c>
    </row>
    <row r="23" spans="1:52" ht="15.75" thickTop="1" thickBot="1" x14ac:dyDescent="0.25">
      <c r="A23" s="4">
        <v>20</v>
      </c>
      <c r="B23" s="342"/>
      <c r="C23" s="145" t="s">
        <v>156</v>
      </c>
      <c r="D23" s="152" t="s">
        <v>53</v>
      </c>
      <c r="E23" s="303"/>
      <c r="F23" s="313"/>
      <c r="G23" s="312">
        <f t="shared" si="16"/>
        <v>0</v>
      </c>
      <c r="H23" s="303"/>
      <c r="I23" s="313"/>
      <c r="J23" s="312">
        <f t="shared" si="1"/>
        <v>0</v>
      </c>
      <c r="K23" s="303"/>
      <c r="L23" s="313"/>
      <c r="M23" s="312">
        <f t="shared" si="2"/>
        <v>0</v>
      </c>
      <c r="N23" s="303"/>
      <c r="O23" s="313"/>
      <c r="P23" s="312">
        <f t="shared" si="3"/>
        <v>0</v>
      </c>
      <c r="Q23" s="303"/>
      <c r="R23" s="313"/>
      <c r="S23" s="312">
        <f t="shared" si="4"/>
        <v>0</v>
      </c>
      <c r="T23" s="303"/>
      <c r="U23" s="313"/>
      <c r="V23" s="312">
        <f t="shared" si="5"/>
        <v>0</v>
      </c>
      <c r="W23" s="303"/>
      <c r="X23" s="313"/>
      <c r="Y23" s="312">
        <f t="shared" si="6"/>
        <v>0</v>
      </c>
      <c r="Z23" s="303"/>
      <c r="AA23" s="313"/>
      <c r="AB23" s="312">
        <f t="shared" si="7"/>
        <v>0</v>
      </c>
      <c r="AC23" s="303">
        <v>5</v>
      </c>
      <c r="AD23" s="313"/>
      <c r="AE23" s="312">
        <f t="shared" si="8"/>
        <v>0</v>
      </c>
      <c r="AF23" s="303"/>
      <c r="AG23" s="313"/>
      <c r="AH23" s="312">
        <f t="shared" si="9"/>
        <v>0</v>
      </c>
      <c r="AI23" s="303"/>
      <c r="AJ23" s="313"/>
      <c r="AK23" s="312">
        <f t="shared" si="10"/>
        <v>0</v>
      </c>
      <c r="AL23" s="303"/>
      <c r="AM23" s="313"/>
      <c r="AN23" s="312">
        <f t="shared" si="11"/>
        <v>0</v>
      </c>
      <c r="AO23" s="303"/>
      <c r="AP23" s="313"/>
      <c r="AQ23" s="312">
        <f t="shared" si="12"/>
        <v>0</v>
      </c>
      <c r="AR23" s="303"/>
      <c r="AS23" s="313"/>
      <c r="AT23" s="312">
        <f t="shared" si="13"/>
        <v>0</v>
      </c>
      <c r="AU23" s="307"/>
      <c r="AV23" s="148"/>
      <c r="AW23" s="156">
        <f t="shared" si="14"/>
        <v>0</v>
      </c>
      <c r="AX23" s="157"/>
      <c r="AY23" s="148"/>
      <c r="AZ23" s="156">
        <f t="shared" si="15"/>
        <v>0</v>
      </c>
    </row>
    <row r="24" spans="1:52" ht="15.75" thickTop="1" thickBot="1" x14ac:dyDescent="0.25">
      <c r="A24" s="3">
        <v>21</v>
      </c>
      <c r="B24" s="342"/>
      <c r="C24" s="145" t="s">
        <v>157</v>
      </c>
      <c r="D24" s="152" t="s">
        <v>53</v>
      </c>
      <c r="E24" s="303"/>
      <c r="F24" s="313"/>
      <c r="G24" s="312">
        <f t="shared" si="16"/>
        <v>0</v>
      </c>
      <c r="H24" s="303"/>
      <c r="I24" s="313"/>
      <c r="J24" s="312">
        <f t="shared" si="1"/>
        <v>0</v>
      </c>
      <c r="K24" s="303"/>
      <c r="L24" s="313"/>
      <c r="M24" s="312">
        <f t="shared" si="2"/>
        <v>0</v>
      </c>
      <c r="N24" s="303"/>
      <c r="O24" s="313"/>
      <c r="P24" s="312">
        <f t="shared" si="3"/>
        <v>0</v>
      </c>
      <c r="Q24" s="303"/>
      <c r="R24" s="313"/>
      <c r="S24" s="312">
        <f t="shared" si="4"/>
        <v>0</v>
      </c>
      <c r="T24" s="303"/>
      <c r="U24" s="313"/>
      <c r="V24" s="312">
        <f t="shared" si="5"/>
        <v>0</v>
      </c>
      <c r="W24" s="303"/>
      <c r="X24" s="313"/>
      <c r="Y24" s="312">
        <f t="shared" si="6"/>
        <v>0</v>
      </c>
      <c r="Z24" s="303"/>
      <c r="AA24" s="313"/>
      <c r="AB24" s="312">
        <f t="shared" si="7"/>
        <v>0</v>
      </c>
      <c r="AC24" s="303">
        <v>2</v>
      </c>
      <c r="AD24" s="313"/>
      <c r="AE24" s="312">
        <f t="shared" si="8"/>
        <v>0</v>
      </c>
      <c r="AF24" s="303"/>
      <c r="AG24" s="313"/>
      <c r="AH24" s="312">
        <f t="shared" si="9"/>
        <v>0</v>
      </c>
      <c r="AI24" s="303"/>
      <c r="AJ24" s="313"/>
      <c r="AK24" s="312">
        <f t="shared" si="10"/>
        <v>0</v>
      </c>
      <c r="AL24" s="303"/>
      <c r="AM24" s="313"/>
      <c r="AN24" s="312">
        <f t="shared" si="11"/>
        <v>0</v>
      </c>
      <c r="AO24" s="303"/>
      <c r="AP24" s="313"/>
      <c r="AQ24" s="312">
        <f t="shared" si="12"/>
        <v>0</v>
      </c>
      <c r="AR24" s="303"/>
      <c r="AS24" s="313"/>
      <c r="AT24" s="312">
        <f t="shared" si="13"/>
        <v>0</v>
      </c>
      <c r="AU24" s="307"/>
      <c r="AV24" s="148"/>
      <c r="AW24" s="156">
        <f t="shared" si="14"/>
        <v>0</v>
      </c>
      <c r="AX24" s="157"/>
      <c r="AY24" s="148"/>
      <c r="AZ24" s="156">
        <f t="shared" si="15"/>
        <v>0</v>
      </c>
    </row>
    <row r="25" spans="1:52" ht="15.75" thickTop="1" thickBot="1" x14ac:dyDescent="0.25">
      <c r="A25" s="2">
        <v>22</v>
      </c>
      <c r="B25" s="340"/>
      <c r="C25" s="145" t="s">
        <v>158</v>
      </c>
      <c r="D25" s="152" t="s">
        <v>53</v>
      </c>
      <c r="E25" s="303"/>
      <c r="F25" s="313"/>
      <c r="G25" s="312">
        <f t="shared" si="16"/>
        <v>0</v>
      </c>
      <c r="H25" s="303"/>
      <c r="I25" s="313"/>
      <c r="J25" s="312">
        <f t="shared" si="1"/>
        <v>0</v>
      </c>
      <c r="K25" s="303"/>
      <c r="L25" s="313"/>
      <c r="M25" s="312">
        <f t="shared" si="2"/>
        <v>0</v>
      </c>
      <c r="N25" s="303"/>
      <c r="O25" s="313"/>
      <c r="P25" s="312">
        <f t="shared" si="3"/>
        <v>0</v>
      </c>
      <c r="Q25" s="303"/>
      <c r="R25" s="313"/>
      <c r="S25" s="312">
        <f t="shared" si="4"/>
        <v>0</v>
      </c>
      <c r="T25" s="303"/>
      <c r="U25" s="313"/>
      <c r="V25" s="312">
        <f t="shared" si="5"/>
        <v>0</v>
      </c>
      <c r="W25" s="303"/>
      <c r="X25" s="313"/>
      <c r="Y25" s="312">
        <f t="shared" si="6"/>
        <v>0</v>
      </c>
      <c r="Z25" s="303"/>
      <c r="AA25" s="313"/>
      <c r="AB25" s="312">
        <f t="shared" si="7"/>
        <v>0</v>
      </c>
      <c r="AC25" s="303">
        <v>4</v>
      </c>
      <c r="AD25" s="313"/>
      <c r="AE25" s="312">
        <f t="shared" si="8"/>
        <v>0</v>
      </c>
      <c r="AF25" s="303"/>
      <c r="AG25" s="313"/>
      <c r="AH25" s="312">
        <f t="shared" si="9"/>
        <v>0</v>
      </c>
      <c r="AI25" s="303"/>
      <c r="AJ25" s="313"/>
      <c r="AK25" s="312">
        <f t="shared" si="10"/>
        <v>0</v>
      </c>
      <c r="AL25" s="303"/>
      <c r="AM25" s="313"/>
      <c r="AN25" s="312">
        <f t="shared" si="11"/>
        <v>0</v>
      </c>
      <c r="AO25" s="303"/>
      <c r="AP25" s="313"/>
      <c r="AQ25" s="312">
        <f t="shared" si="12"/>
        <v>0</v>
      </c>
      <c r="AR25" s="303"/>
      <c r="AS25" s="313"/>
      <c r="AT25" s="312">
        <f t="shared" si="13"/>
        <v>0</v>
      </c>
      <c r="AU25" s="307"/>
      <c r="AV25" s="148"/>
      <c r="AW25" s="156">
        <f t="shared" si="14"/>
        <v>0</v>
      </c>
      <c r="AX25" s="157"/>
      <c r="AY25" s="148"/>
      <c r="AZ25" s="156">
        <f t="shared" si="15"/>
        <v>0</v>
      </c>
    </row>
    <row r="26" spans="1:52" ht="15.75" thickTop="1" thickBot="1" x14ac:dyDescent="0.25">
      <c r="A26" s="4">
        <v>23</v>
      </c>
      <c r="B26" s="150" t="s">
        <v>154</v>
      </c>
      <c r="C26" s="145" t="s">
        <v>159</v>
      </c>
      <c r="D26" s="152" t="s">
        <v>53</v>
      </c>
      <c r="E26" s="303">
        <v>-5</v>
      </c>
      <c r="F26" s="313"/>
      <c r="G26" s="312">
        <f t="shared" si="16"/>
        <v>0</v>
      </c>
      <c r="H26" s="303"/>
      <c r="I26" s="313"/>
      <c r="J26" s="312">
        <f t="shared" si="1"/>
        <v>0</v>
      </c>
      <c r="K26" s="303"/>
      <c r="L26" s="313"/>
      <c r="M26" s="312">
        <f t="shared" si="2"/>
        <v>0</v>
      </c>
      <c r="N26" s="303"/>
      <c r="O26" s="313"/>
      <c r="P26" s="312">
        <f t="shared" si="3"/>
        <v>0</v>
      </c>
      <c r="Q26" s="303"/>
      <c r="R26" s="313"/>
      <c r="S26" s="312">
        <f t="shared" si="4"/>
        <v>0</v>
      </c>
      <c r="T26" s="303"/>
      <c r="U26" s="313"/>
      <c r="V26" s="312">
        <f t="shared" si="5"/>
        <v>0</v>
      </c>
      <c r="W26" s="303"/>
      <c r="X26" s="313"/>
      <c r="Y26" s="312">
        <f t="shared" ref="Y26:Y68" si="17">W26*X26</f>
        <v>0</v>
      </c>
      <c r="Z26" s="303"/>
      <c r="AA26" s="313"/>
      <c r="AB26" s="312">
        <f t="shared" si="7"/>
        <v>0</v>
      </c>
      <c r="AC26" s="303"/>
      <c r="AD26" s="313"/>
      <c r="AE26" s="312">
        <f t="shared" si="8"/>
        <v>0</v>
      </c>
      <c r="AF26" s="303"/>
      <c r="AG26" s="313"/>
      <c r="AH26" s="312">
        <f t="shared" si="9"/>
        <v>0</v>
      </c>
      <c r="AI26" s="303"/>
      <c r="AJ26" s="313"/>
      <c r="AK26" s="312">
        <f t="shared" si="10"/>
        <v>0</v>
      </c>
      <c r="AL26" s="303"/>
      <c r="AM26" s="313"/>
      <c r="AN26" s="312">
        <f t="shared" si="11"/>
        <v>0</v>
      </c>
      <c r="AO26" s="303"/>
      <c r="AP26" s="313"/>
      <c r="AQ26" s="312">
        <f t="shared" si="12"/>
        <v>0</v>
      </c>
      <c r="AR26" s="303"/>
      <c r="AS26" s="313"/>
      <c r="AT26" s="312">
        <f t="shared" si="13"/>
        <v>0</v>
      </c>
      <c r="AU26" s="307"/>
      <c r="AV26" s="148"/>
      <c r="AW26" s="156">
        <f t="shared" si="14"/>
        <v>0</v>
      </c>
      <c r="AX26" s="157"/>
      <c r="AY26" s="148"/>
      <c r="AZ26" s="156">
        <f t="shared" si="15"/>
        <v>0</v>
      </c>
    </row>
    <row r="27" spans="1:52" ht="15.75" thickTop="1" thickBot="1" x14ac:dyDescent="0.25">
      <c r="A27" s="3">
        <v>24</v>
      </c>
      <c r="B27" s="150" t="s">
        <v>160</v>
      </c>
      <c r="C27" s="145" t="s">
        <v>30</v>
      </c>
      <c r="D27" s="152" t="s">
        <v>53</v>
      </c>
      <c r="E27" s="303"/>
      <c r="F27" s="313"/>
      <c r="G27" s="312">
        <f t="shared" si="16"/>
        <v>0</v>
      </c>
      <c r="H27" s="303"/>
      <c r="I27" s="313"/>
      <c r="J27" s="312">
        <f t="shared" si="1"/>
        <v>0</v>
      </c>
      <c r="K27" s="303"/>
      <c r="L27" s="313"/>
      <c r="M27" s="312">
        <f t="shared" si="2"/>
        <v>0</v>
      </c>
      <c r="N27" s="303"/>
      <c r="O27" s="313"/>
      <c r="P27" s="312">
        <f t="shared" si="3"/>
        <v>0</v>
      </c>
      <c r="Q27" s="303">
        <v>56</v>
      </c>
      <c r="R27" s="313"/>
      <c r="S27" s="312">
        <f t="shared" si="4"/>
        <v>0</v>
      </c>
      <c r="T27" s="303"/>
      <c r="U27" s="313"/>
      <c r="V27" s="312">
        <f t="shared" si="5"/>
        <v>0</v>
      </c>
      <c r="W27" s="303"/>
      <c r="X27" s="313"/>
      <c r="Y27" s="312">
        <f t="shared" si="17"/>
        <v>0</v>
      </c>
      <c r="Z27" s="303"/>
      <c r="AA27" s="313"/>
      <c r="AB27" s="312">
        <f t="shared" si="7"/>
        <v>0</v>
      </c>
      <c r="AC27" s="303"/>
      <c r="AD27" s="313"/>
      <c r="AE27" s="312">
        <f t="shared" si="8"/>
        <v>0</v>
      </c>
      <c r="AF27" s="303"/>
      <c r="AG27" s="313"/>
      <c r="AH27" s="312">
        <f t="shared" si="9"/>
        <v>0</v>
      </c>
      <c r="AI27" s="303"/>
      <c r="AJ27" s="313"/>
      <c r="AK27" s="312">
        <f t="shared" si="10"/>
        <v>0</v>
      </c>
      <c r="AL27" s="303"/>
      <c r="AM27" s="313"/>
      <c r="AN27" s="312">
        <f t="shared" si="11"/>
        <v>0</v>
      </c>
      <c r="AO27" s="303"/>
      <c r="AP27" s="313"/>
      <c r="AQ27" s="312">
        <f t="shared" si="12"/>
        <v>0</v>
      </c>
      <c r="AR27" s="303"/>
      <c r="AS27" s="313"/>
      <c r="AT27" s="312">
        <f t="shared" si="13"/>
        <v>0</v>
      </c>
      <c r="AU27" s="307"/>
      <c r="AV27" s="148"/>
      <c r="AW27" s="156">
        <f t="shared" si="14"/>
        <v>0</v>
      </c>
      <c r="AX27" s="157"/>
      <c r="AY27" s="148"/>
      <c r="AZ27" s="156">
        <f t="shared" si="15"/>
        <v>0</v>
      </c>
    </row>
    <row r="28" spans="1:52" ht="15.75" thickTop="1" thickBot="1" x14ac:dyDescent="0.25">
      <c r="A28" s="2">
        <v>25</v>
      </c>
      <c r="B28" s="341" t="s">
        <v>161</v>
      </c>
      <c r="C28" s="145" t="s">
        <v>162</v>
      </c>
      <c r="D28" s="152" t="s">
        <v>53</v>
      </c>
      <c r="E28" s="303"/>
      <c r="F28" s="313"/>
      <c r="G28" s="312">
        <f t="shared" si="16"/>
        <v>0</v>
      </c>
      <c r="H28" s="303"/>
      <c r="I28" s="313"/>
      <c r="J28" s="312">
        <f t="shared" si="1"/>
        <v>0</v>
      </c>
      <c r="K28" s="303"/>
      <c r="L28" s="313"/>
      <c r="M28" s="312">
        <f t="shared" si="2"/>
        <v>0</v>
      </c>
      <c r="N28" s="303"/>
      <c r="O28" s="313"/>
      <c r="P28" s="312">
        <f t="shared" si="3"/>
        <v>0</v>
      </c>
      <c r="Q28" s="303"/>
      <c r="R28" s="313"/>
      <c r="S28" s="312">
        <f t="shared" si="4"/>
        <v>0</v>
      </c>
      <c r="T28" s="303"/>
      <c r="U28" s="313"/>
      <c r="V28" s="312">
        <f t="shared" si="5"/>
        <v>0</v>
      </c>
      <c r="W28" s="303">
        <v>13</v>
      </c>
      <c r="X28" s="313"/>
      <c r="Y28" s="312">
        <f t="shared" si="17"/>
        <v>0</v>
      </c>
      <c r="Z28" s="303"/>
      <c r="AA28" s="313"/>
      <c r="AB28" s="312">
        <f t="shared" si="7"/>
        <v>0</v>
      </c>
      <c r="AC28" s="303"/>
      <c r="AD28" s="313"/>
      <c r="AE28" s="312">
        <f t="shared" si="8"/>
        <v>0</v>
      </c>
      <c r="AF28" s="303"/>
      <c r="AG28" s="313"/>
      <c r="AH28" s="312">
        <f t="shared" si="9"/>
        <v>0</v>
      </c>
      <c r="AI28" s="303"/>
      <c r="AJ28" s="313"/>
      <c r="AK28" s="312">
        <f t="shared" si="10"/>
        <v>0</v>
      </c>
      <c r="AL28" s="303"/>
      <c r="AM28" s="313"/>
      <c r="AN28" s="312">
        <f t="shared" si="11"/>
        <v>0</v>
      </c>
      <c r="AO28" s="303"/>
      <c r="AP28" s="313"/>
      <c r="AQ28" s="312">
        <f t="shared" si="12"/>
        <v>0</v>
      </c>
      <c r="AR28" s="303"/>
      <c r="AS28" s="313"/>
      <c r="AT28" s="312">
        <f t="shared" si="13"/>
        <v>0</v>
      </c>
      <c r="AU28" s="307"/>
      <c r="AV28" s="148"/>
      <c r="AW28" s="156">
        <f t="shared" si="14"/>
        <v>0</v>
      </c>
      <c r="AX28" s="157"/>
      <c r="AY28" s="148"/>
      <c r="AZ28" s="156">
        <f t="shared" si="15"/>
        <v>0</v>
      </c>
    </row>
    <row r="29" spans="1:52" ht="15.75" thickTop="1" thickBot="1" x14ac:dyDescent="0.25">
      <c r="A29" s="4">
        <v>26</v>
      </c>
      <c r="B29" s="342"/>
      <c r="C29" s="145" t="s">
        <v>163</v>
      </c>
      <c r="D29" s="152" t="s">
        <v>53</v>
      </c>
      <c r="E29" s="303"/>
      <c r="F29" s="313"/>
      <c r="G29" s="312">
        <f t="shared" si="16"/>
        <v>0</v>
      </c>
      <c r="H29" s="303"/>
      <c r="I29" s="313"/>
      <c r="J29" s="312">
        <f t="shared" si="1"/>
        <v>0</v>
      </c>
      <c r="K29" s="303"/>
      <c r="L29" s="313"/>
      <c r="M29" s="312">
        <f t="shared" si="2"/>
        <v>0</v>
      </c>
      <c r="N29" s="303"/>
      <c r="O29" s="313"/>
      <c r="P29" s="312">
        <f t="shared" si="3"/>
        <v>0</v>
      </c>
      <c r="Q29" s="303"/>
      <c r="R29" s="313"/>
      <c r="S29" s="312">
        <f t="shared" si="4"/>
        <v>0</v>
      </c>
      <c r="T29" s="303"/>
      <c r="U29" s="313"/>
      <c r="V29" s="312">
        <f t="shared" si="5"/>
        <v>0</v>
      </c>
      <c r="W29" s="303">
        <v>13</v>
      </c>
      <c r="X29" s="313"/>
      <c r="Y29" s="312">
        <f t="shared" si="17"/>
        <v>0</v>
      </c>
      <c r="Z29" s="303"/>
      <c r="AA29" s="313"/>
      <c r="AB29" s="312">
        <f t="shared" si="7"/>
        <v>0</v>
      </c>
      <c r="AC29" s="303"/>
      <c r="AD29" s="313"/>
      <c r="AE29" s="312">
        <f t="shared" si="8"/>
        <v>0</v>
      </c>
      <c r="AF29" s="303"/>
      <c r="AG29" s="313"/>
      <c r="AH29" s="312">
        <f t="shared" si="9"/>
        <v>0</v>
      </c>
      <c r="AI29" s="303"/>
      <c r="AJ29" s="313"/>
      <c r="AK29" s="312">
        <f t="shared" si="10"/>
        <v>0</v>
      </c>
      <c r="AL29" s="303"/>
      <c r="AM29" s="313"/>
      <c r="AN29" s="312">
        <f t="shared" si="11"/>
        <v>0</v>
      </c>
      <c r="AO29" s="303"/>
      <c r="AP29" s="313"/>
      <c r="AQ29" s="312">
        <f t="shared" si="12"/>
        <v>0</v>
      </c>
      <c r="AR29" s="303"/>
      <c r="AS29" s="313"/>
      <c r="AT29" s="312">
        <f t="shared" si="13"/>
        <v>0</v>
      </c>
      <c r="AU29" s="307"/>
      <c r="AV29" s="148"/>
      <c r="AW29" s="156">
        <f t="shared" si="14"/>
        <v>0</v>
      </c>
      <c r="AX29" s="157"/>
      <c r="AY29" s="148"/>
      <c r="AZ29" s="156">
        <f t="shared" si="15"/>
        <v>0</v>
      </c>
    </row>
    <row r="30" spans="1:52" ht="15.75" thickTop="1" thickBot="1" x14ac:dyDescent="0.25">
      <c r="A30" s="3">
        <v>27</v>
      </c>
      <c r="B30" s="340"/>
      <c r="C30" s="145" t="s">
        <v>164</v>
      </c>
      <c r="D30" s="152" t="s">
        <v>53</v>
      </c>
      <c r="E30" s="303"/>
      <c r="F30" s="313"/>
      <c r="G30" s="312">
        <f t="shared" si="16"/>
        <v>0</v>
      </c>
      <c r="H30" s="303"/>
      <c r="I30" s="313"/>
      <c r="J30" s="312">
        <f t="shared" si="1"/>
        <v>0</v>
      </c>
      <c r="K30" s="303"/>
      <c r="L30" s="313"/>
      <c r="M30" s="312">
        <f t="shared" si="2"/>
        <v>0</v>
      </c>
      <c r="N30" s="303"/>
      <c r="O30" s="313"/>
      <c r="P30" s="312">
        <f t="shared" si="3"/>
        <v>0</v>
      </c>
      <c r="Q30" s="303"/>
      <c r="R30" s="313"/>
      <c r="S30" s="312">
        <f t="shared" si="4"/>
        <v>0</v>
      </c>
      <c r="T30" s="303"/>
      <c r="U30" s="313"/>
      <c r="V30" s="312">
        <f t="shared" si="5"/>
        <v>0</v>
      </c>
      <c r="W30" s="303">
        <v>13</v>
      </c>
      <c r="X30" s="313"/>
      <c r="Y30" s="312">
        <f t="shared" si="17"/>
        <v>0</v>
      </c>
      <c r="Z30" s="303"/>
      <c r="AA30" s="313"/>
      <c r="AB30" s="312">
        <f t="shared" si="7"/>
        <v>0</v>
      </c>
      <c r="AC30" s="303"/>
      <c r="AD30" s="313"/>
      <c r="AE30" s="312">
        <f t="shared" si="8"/>
        <v>0</v>
      </c>
      <c r="AF30" s="303"/>
      <c r="AG30" s="313"/>
      <c r="AH30" s="312">
        <f t="shared" si="9"/>
        <v>0</v>
      </c>
      <c r="AI30" s="303"/>
      <c r="AJ30" s="313"/>
      <c r="AK30" s="312">
        <f t="shared" si="10"/>
        <v>0</v>
      </c>
      <c r="AL30" s="303"/>
      <c r="AM30" s="313"/>
      <c r="AN30" s="312">
        <f t="shared" si="11"/>
        <v>0</v>
      </c>
      <c r="AO30" s="303"/>
      <c r="AP30" s="313"/>
      <c r="AQ30" s="312">
        <f t="shared" si="12"/>
        <v>0</v>
      </c>
      <c r="AR30" s="303"/>
      <c r="AS30" s="313"/>
      <c r="AT30" s="312">
        <f t="shared" si="13"/>
        <v>0</v>
      </c>
      <c r="AU30" s="307"/>
      <c r="AV30" s="148"/>
      <c r="AW30" s="156">
        <f t="shared" si="14"/>
        <v>0</v>
      </c>
      <c r="AX30" s="157"/>
      <c r="AY30" s="148"/>
      <c r="AZ30" s="156">
        <f t="shared" si="15"/>
        <v>0</v>
      </c>
    </row>
    <row r="31" spans="1:52" ht="15.75" thickTop="1" thickBot="1" x14ac:dyDescent="0.25">
      <c r="A31" s="2">
        <v>28</v>
      </c>
      <c r="B31" s="150" t="s">
        <v>165</v>
      </c>
      <c r="C31" s="145" t="s">
        <v>166</v>
      </c>
      <c r="D31" s="152" t="s">
        <v>53</v>
      </c>
      <c r="E31" s="303">
        <v>-11.5</v>
      </c>
      <c r="F31" s="313"/>
      <c r="G31" s="312">
        <f t="shared" si="16"/>
        <v>0</v>
      </c>
      <c r="H31" s="303"/>
      <c r="I31" s="313"/>
      <c r="J31" s="312">
        <f t="shared" si="1"/>
        <v>0</v>
      </c>
      <c r="K31" s="303"/>
      <c r="L31" s="313"/>
      <c r="M31" s="312">
        <f t="shared" si="2"/>
        <v>0</v>
      </c>
      <c r="N31" s="303"/>
      <c r="O31" s="313"/>
      <c r="P31" s="312">
        <f t="shared" si="3"/>
        <v>0</v>
      </c>
      <c r="Q31" s="303"/>
      <c r="R31" s="313"/>
      <c r="S31" s="312">
        <f t="shared" si="4"/>
        <v>0</v>
      </c>
      <c r="T31" s="303"/>
      <c r="U31" s="313"/>
      <c r="V31" s="312">
        <f t="shared" si="5"/>
        <v>0</v>
      </c>
      <c r="W31" s="303"/>
      <c r="X31" s="313"/>
      <c r="Y31" s="312">
        <f t="shared" si="17"/>
        <v>0</v>
      </c>
      <c r="Z31" s="303"/>
      <c r="AA31" s="313"/>
      <c r="AB31" s="312">
        <f t="shared" si="7"/>
        <v>0</v>
      </c>
      <c r="AC31" s="303"/>
      <c r="AD31" s="313"/>
      <c r="AE31" s="312">
        <f t="shared" si="8"/>
        <v>0</v>
      </c>
      <c r="AF31" s="303"/>
      <c r="AG31" s="313"/>
      <c r="AH31" s="312">
        <f t="shared" si="9"/>
        <v>0</v>
      </c>
      <c r="AI31" s="303"/>
      <c r="AJ31" s="313"/>
      <c r="AK31" s="312">
        <f t="shared" si="10"/>
        <v>0</v>
      </c>
      <c r="AL31" s="303"/>
      <c r="AM31" s="313"/>
      <c r="AN31" s="312">
        <f t="shared" si="11"/>
        <v>0</v>
      </c>
      <c r="AO31" s="303"/>
      <c r="AP31" s="313"/>
      <c r="AQ31" s="312">
        <f t="shared" si="12"/>
        <v>0</v>
      </c>
      <c r="AR31" s="303"/>
      <c r="AS31" s="313"/>
      <c r="AT31" s="312">
        <f t="shared" si="13"/>
        <v>0</v>
      </c>
      <c r="AU31" s="307"/>
      <c r="AV31" s="148"/>
      <c r="AW31" s="156">
        <f t="shared" si="14"/>
        <v>0</v>
      </c>
      <c r="AX31" s="157"/>
      <c r="AY31" s="148"/>
      <c r="AZ31" s="156">
        <f t="shared" si="15"/>
        <v>0</v>
      </c>
    </row>
    <row r="32" spans="1:52" ht="15.75" thickTop="1" thickBot="1" x14ac:dyDescent="0.25">
      <c r="A32" s="4">
        <v>29</v>
      </c>
      <c r="B32" s="341" t="s">
        <v>167</v>
      </c>
      <c r="C32" s="145" t="s">
        <v>168</v>
      </c>
      <c r="D32" s="152" t="s">
        <v>17</v>
      </c>
      <c r="E32" s="303">
        <v>8.1150000000000002</v>
      </c>
      <c r="F32" s="313"/>
      <c r="G32" s="312">
        <f t="shared" si="16"/>
        <v>0</v>
      </c>
      <c r="H32" s="303"/>
      <c r="I32" s="313"/>
      <c r="J32" s="312">
        <f t="shared" si="1"/>
        <v>0</v>
      </c>
      <c r="K32" s="303"/>
      <c r="L32" s="313"/>
      <c r="M32" s="312">
        <f t="shared" si="2"/>
        <v>0</v>
      </c>
      <c r="N32" s="303"/>
      <c r="O32" s="313"/>
      <c r="P32" s="312">
        <f t="shared" si="3"/>
        <v>0</v>
      </c>
      <c r="Q32" s="303"/>
      <c r="R32" s="313"/>
      <c r="S32" s="312">
        <f t="shared" si="4"/>
        <v>0</v>
      </c>
      <c r="T32" s="303"/>
      <c r="U32" s="313"/>
      <c r="V32" s="312">
        <f t="shared" si="5"/>
        <v>0</v>
      </c>
      <c r="W32" s="303"/>
      <c r="X32" s="313"/>
      <c r="Y32" s="312">
        <f t="shared" si="17"/>
        <v>0</v>
      </c>
      <c r="Z32" s="303"/>
      <c r="AA32" s="313"/>
      <c r="AB32" s="312">
        <f t="shared" si="7"/>
        <v>0</v>
      </c>
      <c r="AC32" s="303"/>
      <c r="AD32" s="313"/>
      <c r="AE32" s="312">
        <f t="shared" si="8"/>
        <v>0</v>
      </c>
      <c r="AF32" s="303"/>
      <c r="AG32" s="313"/>
      <c r="AH32" s="312">
        <f t="shared" si="9"/>
        <v>0</v>
      </c>
      <c r="AI32" s="303"/>
      <c r="AJ32" s="313"/>
      <c r="AK32" s="312">
        <f t="shared" si="10"/>
        <v>0</v>
      </c>
      <c r="AL32" s="303"/>
      <c r="AM32" s="313"/>
      <c r="AN32" s="312">
        <f t="shared" si="11"/>
        <v>0</v>
      </c>
      <c r="AO32" s="303"/>
      <c r="AP32" s="313"/>
      <c r="AQ32" s="312">
        <f t="shared" si="12"/>
        <v>0</v>
      </c>
      <c r="AR32" s="303"/>
      <c r="AS32" s="313"/>
      <c r="AT32" s="312">
        <f t="shared" si="13"/>
        <v>0</v>
      </c>
      <c r="AU32" s="307"/>
      <c r="AV32" s="148"/>
      <c r="AW32" s="156">
        <f t="shared" si="14"/>
        <v>0</v>
      </c>
      <c r="AX32" s="157"/>
      <c r="AY32" s="148"/>
      <c r="AZ32" s="156">
        <f t="shared" si="15"/>
        <v>0</v>
      </c>
    </row>
    <row r="33" spans="1:52" ht="15.75" thickTop="1" thickBot="1" x14ac:dyDescent="0.25">
      <c r="A33" s="3">
        <v>30</v>
      </c>
      <c r="B33" s="340"/>
      <c r="C33" s="145" t="s">
        <v>169</v>
      </c>
      <c r="D33" s="152" t="s">
        <v>17</v>
      </c>
      <c r="E33" s="304">
        <v>8.01</v>
      </c>
      <c r="F33" s="314"/>
      <c r="G33" s="312">
        <f t="shared" si="16"/>
        <v>0</v>
      </c>
      <c r="H33" s="304"/>
      <c r="I33" s="314"/>
      <c r="J33" s="312">
        <f t="shared" si="1"/>
        <v>0</v>
      </c>
      <c r="K33" s="304"/>
      <c r="L33" s="314"/>
      <c r="M33" s="312">
        <f t="shared" si="2"/>
        <v>0</v>
      </c>
      <c r="N33" s="304"/>
      <c r="O33" s="314"/>
      <c r="P33" s="312">
        <f t="shared" si="3"/>
        <v>0</v>
      </c>
      <c r="Q33" s="304"/>
      <c r="R33" s="314"/>
      <c r="S33" s="312">
        <f t="shared" si="4"/>
        <v>0</v>
      </c>
      <c r="T33" s="304"/>
      <c r="U33" s="314"/>
      <c r="V33" s="312">
        <f t="shared" si="5"/>
        <v>0</v>
      </c>
      <c r="W33" s="304"/>
      <c r="X33" s="314"/>
      <c r="Y33" s="312">
        <f t="shared" si="17"/>
        <v>0</v>
      </c>
      <c r="Z33" s="304"/>
      <c r="AA33" s="314"/>
      <c r="AB33" s="312">
        <f t="shared" si="7"/>
        <v>0</v>
      </c>
      <c r="AC33" s="304"/>
      <c r="AD33" s="314"/>
      <c r="AE33" s="312">
        <f t="shared" si="8"/>
        <v>0</v>
      </c>
      <c r="AF33" s="304"/>
      <c r="AG33" s="314"/>
      <c r="AH33" s="312">
        <f t="shared" si="9"/>
        <v>0</v>
      </c>
      <c r="AI33" s="304"/>
      <c r="AJ33" s="314"/>
      <c r="AK33" s="312">
        <f t="shared" si="10"/>
        <v>0</v>
      </c>
      <c r="AL33" s="304"/>
      <c r="AM33" s="314"/>
      <c r="AN33" s="312">
        <f t="shared" si="11"/>
        <v>0</v>
      </c>
      <c r="AO33" s="304"/>
      <c r="AP33" s="314"/>
      <c r="AQ33" s="312">
        <f t="shared" si="12"/>
        <v>0</v>
      </c>
      <c r="AR33" s="304"/>
      <c r="AS33" s="314"/>
      <c r="AT33" s="312">
        <f t="shared" si="13"/>
        <v>0</v>
      </c>
      <c r="AU33" s="308"/>
      <c r="AV33" s="149"/>
      <c r="AW33" s="156">
        <f t="shared" si="14"/>
        <v>0</v>
      </c>
      <c r="AX33" s="158"/>
      <c r="AY33" s="149"/>
      <c r="AZ33" s="156">
        <f t="shared" si="15"/>
        <v>0</v>
      </c>
    </row>
    <row r="34" spans="1:52" ht="15.75" thickTop="1" thickBot="1" x14ac:dyDescent="0.25">
      <c r="A34" s="2">
        <v>31</v>
      </c>
      <c r="B34" s="150">
        <v>45232</v>
      </c>
      <c r="C34" s="145" t="s">
        <v>170</v>
      </c>
      <c r="D34" s="152" t="s">
        <v>17</v>
      </c>
      <c r="E34" s="304">
        <v>8.18</v>
      </c>
      <c r="F34" s="314"/>
      <c r="G34" s="312">
        <f t="shared" si="16"/>
        <v>0</v>
      </c>
      <c r="H34" s="304"/>
      <c r="I34" s="314"/>
      <c r="J34" s="312">
        <f t="shared" si="1"/>
        <v>0</v>
      </c>
      <c r="K34" s="304"/>
      <c r="L34" s="314"/>
      <c r="M34" s="312">
        <f t="shared" si="2"/>
        <v>0</v>
      </c>
      <c r="N34" s="304"/>
      <c r="O34" s="314"/>
      <c r="P34" s="312">
        <f t="shared" si="3"/>
        <v>0</v>
      </c>
      <c r="Q34" s="304"/>
      <c r="R34" s="314"/>
      <c r="S34" s="312">
        <f t="shared" si="4"/>
        <v>0</v>
      </c>
      <c r="T34" s="304"/>
      <c r="U34" s="314"/>
      <c r="V34" s="312">
        <f t="shared" si="5"/>
        <v>0</v>
      </c>
      <c r="W34" s="304"/>
      <c r="X34" s="314"/>
      <c r="Y34" s="312">
        <f t="shared" si="17"/>
        <v>0</v>
      </c>
      <c r="Z34" s="304"/>
      <c r="AA34" s="314"/>
      <c r="AB34" s="312">
        <f t="shared" si="7"/>
        <v>0</v>
      </c>
      <c r="AC34" s="304"/>
      <c r="AD34" s="314"/>
      <c r="AE34" s="312">
        <f t="shared" si="8"/>
        <v>0</v>
      </c>
      <c r="AF34" s="304"/>
      <c r="AG34" s="314"/>
      <c r="AH34" s="312">
        <f t="shared" si="9"/>
        <v>0</v>
      </c>
      <c r="AI34" s="304"/>
      <c r="AJ34" s="314"/>
      <c r="AK34" s="312">
        <f t="shared" si="10"/>
        <v>0</v>
      </c>
      <c r="AL34" s="304"/>
      <c r="AM34" s="314"/>
      <c r="AN34" s="312">
        <f t="shared" si="11"/>
        <v>0</v>
      </c>
      <c r="AO34" s="304"/>
      <c r="AP34" s="314"/>
      <c r="AQ34" s="312">
        <f t="shared" si="12"/>
        <v>0</v>
      </c>
      <c r="AR34" s="304"/>
      <c r="AS34" s="314"/>
      <c r="AT34" s="312">
        <f t="shared" si="13"/>
        <v>0</v>
      </c>
      <c r="AU34" s="308"/>
      <c r="AV34" s="149"/>
      <c r="AW34" s="156">
        <f t="shared" si="14"/>
        <v>0</v>
      </c>
      <c r="AX34" s="158"/>
      <c r="AY34" s="149"/>
      <c r="AZ34" s="156">
        <f t="shared" si="15"/>
        <v>0</v>
      </c>
    </row>
    <row r="35" spans="1:52" ht="15.75" thickTop="1" thickBot="1" x14ac:dyDescent="0.25">
      <c r="A35" s="4">
        <v>32</v>
      </c>
      <c r="B35" s="150">
        <v>45232</v>
      </c>
      <c r="C35" s="145" t="s">
        <v>171</v>
      </c>
      <c r="D35" s="152" t="s">
        <v>17</v>
      </c>
      <c r="E35" s="304">
        <v>6.1</v>
      </c>
      <c r="F35" s="314"/>
      <c r="G35" s="312">
        <f t="shared" si="16"/>
        <v>0</v>
      </c>
      <c r="H35" s="304"/>
      <c r="I35" s="314"/>
      <c r="J35" s="312">
        <f t="shared" si="1"/>
        <v>0</v>
      </c>
      <c r="K35" s="304"/>
      <c r="L35" s="314"/>
      <c r="M35" s="312">
        <f t="shared" si="2"/>
        <v>0</v>
      </c>
      <c r="N35" s="304"/>
      <c r="O35" s="314"/>
      <c r="P35" s="312">
        <f t="shared" si="3"/>
        <v>0</v>
      </c>
      <c r="Q35" s="304"/>
      <c r="R35" s="314"/>
      <c r="S35" s="312">
        <f t="shared" si="4"/>
        <v>0</v>
      </c>
      <c r="T35" s="304"/>
      <c r="U35" s="314"/>
      <c r="V35" s="312">
        <f t="shared" si="5"/>
        <v>0</v>
      </c>
      <c r="W35" s="304"/>
      <c r="X35" s="314"/>
      <c r="Y35" s="312">
        <f t="shared" si="17"/>
        <v>0</v>
      </c>
      <c r="Z35" s="304"/>
      <c r="AA35" s="314"/>
      <c r="AB35" s="312">
        <f t="shared" si="7"/>
        <v>0</v>
      </c>
      <c r="AC35" s="304"/>
      <c r="AD35" s="314"/>
      <c r="AE35" s="312">
        <f t="shared" si="8"/>
        <v>0</v>
      </c>
      <c r="AF35" s="304"/>
      <c r="AG35" s="314"/>
      <c r="AH35" s="312">
        <f t="shared" si="9"/>
        <v>0</v>
      </c>
      <c r="AI35" s="304"/>
      <c r="AJ35" s="314"/>
      <c r="AK35" s="312">
        <f t="shared" si="10"/>
        <v>0</v>
      </c>
      <c r="AL35" s="304"/>
      <c r="AM35" s="314"/>
      <c r="AN35" s="312">
        <f t="shared" si="11"/>
        <v>0</v>
      </c>
      <c r="AO35" s="304"/>
      <c r="AP35" s="314"/>
      <c r="AQ35" s="312">
        <f t="shared" si="12"/>
        <v>0</v>
      </c>
      <c r="AR35" s="304"/>
      <c r="AS35" s="314"/>
      <c r="AT35" s="312">
        <f t="shared" si="13"/>
        <v>0</v>
      </c>
      <c r="AU35" s="308"/>
      <c r="AV35" s="149"/>
      <c r="AW35" s="156">
        <f t="shared" si="14"/>
        <v>0</v>
      </c>
      <c r="AX35" s="158"/>
      <c r="AY35" s="149"/>
      <c r="AZ35" s="156">
        <f t="shared" si="15"/>
        <v>0</v>
      </c>
    </row>
    <row r="36" spans="1:52" ht="15.75" thickTop="1" thickBot="1" x14ac:dyDescent="0.25">
      <c r="A36" s="3">
        <v>33</v>
      </c>
      <c r="B36" s="150">
        <v>45235</v>
      </c>
      <c r="C36" s="145" t="s">
        <v>172</v>
      </c>
      <c r="D36" s="152" t="s">
        <v>53</v>
      </c>
      <c r="E36" s="304"/>
      <c r="F36" s="314"/>
      <c r="G36" s="312">
        <f t="shared" si="16"/>
        <v>0</v>
      </c>
      <c r="H36" s="304"/>
      <c r="I36" s="314"/>
      <c r="J36" s="312">
        <f t="shared" si="1"/>
        <v>0</v>
      </c>
      <c r="K36" s="304"/>
      <c r="L36" s="314"/>
      <c r="M36" s="312">
        <f t="shared" si="2"/>
        <v>0</v>
      </c>
      <c r="N36" s="304"/>
      <c r="O36" s="314"/>
      <c r="P36" s="312">
        <f t="shared" si="3"/>
        <v>0</v>
      </c>
      <c r="Q36" s="304"/>
      <c r="R36" s="314"/>
      <c r="S36" s="312">
        <f t="shared" si="4"/>
        <v>0</v>
      </c>
      <c r="T36" s="304"/>
      <c r="U36" s="314"/>
      <c r="V36" s="312">
        <f t="shared" si="5"/>
        <v>0</v>
      </c>
      <c r="W36" s="304"/>
      <c r="X36" s="314"/>
      <c r="Y36" s="312">
        <f t="shared" si="17"/>
        <v>0</v>
      </c>
      <c r="Z36" s="304"/>
      <c r="AA36" s="314"/>
      <c r="AB36" s="312">
        <f t="shared" si="7"/>
        <v>0</v>
      </c>
      <c r="AC36" s="304"/>
      <c r="AD36" s="314"/>
      <c r="AE36" s="312">
        <f t="shared" si="8"/>
        <v>0</v>
      </c>
      <c r="AF36" s="304">
        <v>1</v>
      </c>
      <c r="AG36" s="314"/>
      <c r="AH36" s="312">
        <f t="shared" si="9"/>
        <v>0</v>
      </c>
      <c r="AI36" s="304">
        <v>1</v>
      </c>
      <c r="AJ36" s="314"/>
      <c r="AK36" s="312">
        <f t="shared" si="10"/>
        <v>0</v>
      </c>
      <c r="AL36" s="304"/>
      <c r="AM36" s="314"/>
      <c r="AN36" s="312">
        <f t="shared" si="11"/>
        <v>0</v>
      </c>
      <c r="AO36" s="304"/>
      <c r="AP36" s="314"/>
      <c r="AQ36" s="312">
        <f t="shared" si="12"/>
        <v>0</v>
      </c>
      <c r="AR36" s="304"/>
      <c r="AS36" s="314"/>
      <c r="AT36" s="312">
        <f t="shared" si="13"/>
        <v>0</v>
      </c>
      <c r="AU36" s="308"/>
      <c r="AV36" s="149"/>
      <c r="AW36" s="156">
        <f t="shared" si="14"/>
        <v>0</v>
      </c>
      <c r="AX36" s="158"/>
      <c r="AY36" s="149"/>
      <c r="AZ36" s="156">
        <f t="shared" si="15"/>
        <v>0</v>
      </c>
    </row>
    <row r="37" spans="1:52" ht="15.75" thickTop="1" thickBot="1" x14ac:dyDescent="0.25">
      <c r="A37" s="2">
        <v>34</v>
      </c>
      <c r="B37" s="150">
        <v>45235</v>
      </c>
      <c r="C37" s="145" t="s">
        <v>176</v>
      </c>
      <c r="D37" s="152" t="s">
        <v>53</v>
      </c>
      <c r="E37" s="304"/>
      <c r="F37" s="314"/>
      <c r="G37" s="312">
        <f t="shared" si="16"/>
        <v>0</v>
      </c>
      <c r="H37" s="304"/>
      <c r="I37" s="314"/>
      <c r="J37" s="312">
        <f t="shared" si="1"/>
        <v>0</v>
      </c>
      <c r="K37" s="304"/>
      <c r="L37" s="314"/>
      <c r="M37" s="312">
        <f t="shared" si="2"/>
        <v>0</v>
      </c>
      <c r="N37" s="304"/>
      <c r="O37" s="314"/>
      <c r="P37" s="312">
        <f t="shared" si="3"/>
        <v>0</v>
      </c>
      <c r="Q37" s="304"/>
      <c r="R37" s="314"/>
      <c r="S37" s="312">
        <f t="shared" si="4"/>
        <v>0</v>
      </c>
      <c r="T37" s="304"/>
      <c r="U37" s="314"/>
      <c r="V37" s="312">
        <f t="shared" si="5"/>
        <v>0</v>
      </c>
      <c r="W37" s="304"/>
      <c r="X37" s="314"/>
      <c r="Y37" s="312">
        <f t="shared" si="17"/>
        <v>0</v>
      </c>
      <c r="Z37" s="304"/>
      <c r="AA37" s="314"/>
      <c r="AB37" s="312">
        <f t="shared" si="7"/>
        <v>0</v>
      </c>
      <c r="AC37" s="304"/>
      <c r="AD37" s="314"/>
      <c r="AE37" s="312">
        <f t="shared" si="8"/>
        <v>0</v>
      </c>
      <c r="AF37" s="304"/>
      <c r="AG37" s="314"/>
      <c r="AH37" s="312">
        <f t="shared" si="9"/>
        <v>0</v>
      </c>
      <c r="AI37" s="304"/>
      <c r="AJ37" s="314"/>
      <c r="AK37" s="312">
        <f t="shared" si="10"/>
        <v>0</v>
      </c>
      <c r="AL37" s="304">
        <v>1</v>
      </c>
      <c r="AM37" s="314"/>
      <c r="AN37" s="312">
        <f t="shared" si="11"/>
        <v>0</v>
      </c>
      <c r="AO37" s="304"/>
      <c r="AP37" s="314"/>
      <c r="AQ37" s="312">
        <f t="shared" si="12"/>
        <v>0</v>
      </c>
      <c r="AR37" s="304"/>
      <c r="AS37" s="314"/>
      <c r="AT37" s="312">
        <f t="shared" si="13"/>
        <v>0</v>
      </c>
      <c r="AU37" s="308"/>
      <c r="AV37" s="149"/>
      <c r="AW37" s="156">
        <f t="shared" si="14"/>
        <v>0</v>
      </c>
      <c r="AX37" s="158"/>
      <c r="AY37" s="149"/>
      <c r="AZ37" s="156">
        <f t="shared" si="15"/>
        <v>0</v>
      </c>
    </row>
    <row r="38" spans="1:52" ht="15.75" thickTop="1" thickBot="1" x14ac:dyDescent="0.25">
      <c r="A38" s="4">
        <v>35</v>
      </c>
      <c r="B38" s="150">
        <v>45237</v>
      </c>
      <c r="C38" s="145" t="s">
        <v>177</v>
      </c>
      <c r="D38" s="152" t="s">
        <v>53</v>
      </c>
      <c r="E38" s="304">
        <v>-3</v>
      </c>
      <c r="F38" s="314"/>
      <c r="G38" s="312">
        <f t="shared" si="16"/>
        <v>0</v>
      </c>
      <c r="H38" s="304"/>
      <c r="I38" s="314"/>
      <c r="J38" s="312">
        <f t="shared" si="1"/>
        <v>0</v>
      </c>
      <c r="K38" s="304"/>
      <c r="L38" s="314"/>
      <c r="M38" s="312">
        <f t="shared" si="2"/>
        <v>0</v>
      </c>
      <c r="N38" s="304"/>
      <c r="O38" s="314"/>
      <c r="P38" s="312">
        <f t="shared" si="3"/>
        <v>0</v>
      </c>
      <c r="Q38" s="304"/>
      <c r="R38" s="314"/>
      <c r="S38" s="312">
        <f t="shared" si="4"/>
        <v>0</v>
      </c>
      <c r="T38" s="304"/>
      <c r="U38" s="314"/>
      <c r="V38" s="312">
        <f t="shared" si="5"/>
        <v>0</v>
      </c>
      <c r="W38" s="304"/>
      <c r="X38" s="314"/>
      <c r="Y38" s="312">
        <f t="shared" si="17"/>
        <v>0</v>
      </c>
      <c r="Z38" s="304"/>
      <c r="AA38" s="314"/>
      <c r="AB38" s="312">
        <f t="shared" si="7"/>
        <v>0</v>
      </c>
      <c r="AC38" s="304"/>
      <c r="AD38" s="314"/>
      <c r="AE38" s="312">
        <f t="shared" si="8"/>
        <v>0</v>
      </c>
      <c r="AF38" s="304"/>
      <c r="AG38" s="314"/>
      <c r="AH38" s="312">
        <f t="shared" si="9"/>
        <v>0</v>
      </c>
      <c r="AI38" s="304"/>
      <c r="AJ38" s="314"/>
      <c r="AK38" s="312">
        <f t="shared" si="10"/>
        <v>0</v>
      </c>
      <c r="AL38" s="304"/>
      <c r="AM38" s="314"/>
      <c r="AN38" s="312">
        <f t="shared" si="11"/>
        <v>0</v>
      </c>
      <c r="AO38" s="304"/>
      <c r="AP38" s="314"/>
      <c r="AQ38" s="312">
        <f t="shared" si="12"/>
        <v>0</v>
      </c>
      <c r="AR38" s="304"/>
      <c r="AS38" s="314"/>
      <c r="AT38" s="312">
        <f t="shared" si="13"/>
        <v>0</v>
      </c>
      <c r="AU38" s="308"/>
      <c r="AV38" s="149"/>
      <c r="AW38" s="156">
        <f t="shared" si="14"/>
        <v>0</v>
      </c>
      <c r="AX38" s="158"/>
      <c r="AY38" s="149"/>
      <c r="AZ38" s="156">
        <f t="shared" si="15"/>
        <v>0</v>
      </c>
    </row>
    <row r="39" spans="1:52" ht="15.75" thickTop="1" thickBot="1" x14ac:dyDescent="0.25">
      <c r="A39" s="3">
        <v>36</v>
      </c>
      <c r="B39" s="150">
        <v>45237</v>
      </c>
      <c r="C39" s="145" t="s">
        <v>178</v>
      </c>
      <c r="D39" s="152" t="s">
        <v>53</v>
      </c>
      <c r="E39" s="304">
        <v>42.5</v>
      </c>
      <c r="F39" s="314"/>
      <c r="G39" s="312">
        <f t="shared" si="16"/>
        <v>0</v>
      </c>
      <c r="H39" s="304"/>
      <c r="I39" s="314"/>
      <c r="J39" s="312">
        <f t="shared" si="1"/>
        <v>0</v>
      </c>
      <c r="K39" s="304"/>
      <c r="L39" s="314"/>
      <c r="M39" s="312">
        <f t="shared" si="2"/>
        <v>0</v>
      </c>
      <c r="N39" s="304"/>
      <c r="O39" s="314"/>
      <c r="P39" s="312">
        <f t="shared" si="3"/>
        <v>0</v>
      </c>
      <c r="Q39" s="304"/>
      <c r="R39" s="314"/>
      <c r="S39" s="312">
        <f t="shared" si="4"/>
        <v>0</v>
      </c>
      <c r="T39" s="304"/>
      <c r="U39" s="314"/>
      <c r="V39" s="312">
        <f t="shared" si="5"/>
        <v>0</v>
      </c>
      <c r="W39" s="304"/>
      <c r="X39" s="314"/>
      <c r="Y39" s="312">
        <f t="shared" si="17"/>
        <v>0</v>
      </c>
      <c r="Z39" s="304"/>
      <c r="AA39" s="314"/>
      <c r="AB39" s="312">
        <f t="shared" si="7"/>
        <v>0</v>
      </c>
      <c r="AC39" s="304"/>
      <c r="AD39" s="314"/>
      <c r="AE39" s="312">
        <f t="shared" si="8"/>
        <v>0</v>
      </c>
      <c r="AF39" s="304"/>
      <c r="AG39" s="314"/>
      <c r="AH39" s="312">
        <f t="shared" si="9"/>
        <v>0</v>
      </c>
      <c r="AI39" s="304"/>
      <c r="AJ39" s="314"/>
      <c r="AK39" s="312">
        <f t="shared" si="10"/>
        <v>0</v>
      </c>
      <c r="AL39" s="304"/>
      <c r="AM39" s="314"/>
      <c r="AN39" s="312">
        <f t="shared" si="11"/>
        <v>0</v>
      </c>
      <c r="AO39" s="304"/>
      <c r="AP39" s="314"/>
      <c r="AQ39" s="312">
        <f t="shared" si="12"/>
        <v>0</v>
      </c>
      <c r="AR39" s="304"/>
      <c r="AS39" s="314"/>
      <c r="AT39" s="312">
        <f t="shared" si="13"/>
        <v>0</v>
      </c>
      <c r="AU39" s="308"/>
      <c r="AV39" s="149"/>
      <c r="AW39" s="156">
        <f t="shared" si="14"/>
        <v>0</v>
      </c>
      <c r="AX39" s="158"/>
      <c r="AY39" s="149"/>
      <c r="AZ39" s="156">
        <f t="shared" si="15"/>
        <v>0</v>
      </c>
    </row>
    <row r="40" spans="1:52" ht="15.75" thickTop="1" thickBot="1" x14ac:dyDescent="0.25">
      <c r="A40" s="2">
        <v>37</v>
      </c>
      <c r="B40" s="150">
        <v>45238</v>
      </c>
      <c r="C40" s="145" t="s">
        <v>179</v>
      </c>
      <c r="D40" s="152" t="s">
        <v>53</v>
      </c>
      <c r="E40" s="304">
        <v>-2.5</v>
      </c>
      <c r="F40" s="314"/>
      <c r="G40" s="312">
        <f t="shared" si="16"/>
        <v>0</v>
      </c>
      <c r="H40" s="304"/>
      <c r="I40" s="314"/>
      <c r="J40" s="312">
        <f t="shared" si="1"/>
        <v>0</v>
      </c>
      <c r="K40" s="304"/>
      <c r="L40" s="314"/>
      <c r="M40" s="312">
        <f t="shared" si="2"/>
        <v>0</v>
      </c>
      <c r="N40" s="304"/>
      <c r="O40" s="314"/>
      <c r="P40" s="312">
        <f t="shared" si="3"/>
        <v>0</v>
      </c>
      <c r="Q40" s="304"/>
      <c r="R40" s="314"/>
      <c r="S40" s="312">
        <f t="shared" si="4"/>
        <v>0</v>
      </c>
      <c r="T40" s="304"/>
      <c r="U40" s="314"/>
      <c r="V40" s="312">
        <f t="shared" si="5"/>
        <v>0</v>
      </c>
      <c r="W40" s="304"/>
      <c r="X40" s="314"/>
      <c r="Y40" s="312">
        <f t="shared" si="17"/>
        <v>0</v>
      </c>
      <c r="Z40" s="304"/>
      <c r="AA40" s="314"/>
      <c r="AB40" s="312">
        <f t="shared" si="7"/>
        <v>0</v>
      </c>
      <c r="AC40" s="304"/>
      <c r="AD40" s="314"/>
      <c r="AE40" s="312">
        <f t="shared" si="8"/>
        <v>0</v>
      </c>
      <c r="AF40" s="304"/>
      <c r="AG40" s="314"/>
      <c r="AH40" s="312">
        <f t="shared" si="9"/>
        <v>0</v>
      </c>
      <c r="AI40" s="304"/>
      <c r="AJ40" s="314"/>
      <c r="AK40" s="312">
        <f t="shared" si="10"/>
        <v>0</v>
      </c>
      <c r="AL40" s="304"/>
      <c r="AM40" s="314"/>
      <c r="AN40" s="312">
        <f t="shared" si="11"/>
        <v>0</v>
      </c>
      <c r="AO40" s="304"/>
      <c r="AP40" s="314"/>
      <c r="AQ40" s="312">
        <f t="shared" si="12"/>
        <v>0</v>
      </c>
      <c r="AR40" s="304"/>
      <c r="AS40" s="314"/>
      <c r="AT40" s="312">
        <f t="shared" si="13"/>
        <v>0</v>
      </c>
      <c r="AU40" s="308"/>
      <c r="AV40" s="149"/>
      <c r="AW40" s="156">
        <f t="shared" si="14"/>
        <v>0</v>
      </c>
      <c r="AX40" s="158"/>
      <c r="AY40" s="149"/>
      <c r="AZ40" s="156">
        <f t="shared" si="15"/>
        <v>0</v>
      </c>
    </row>
    <row r="41" spans="1:52" ht="15.75" thickTop="1" thickBot="1" x14ac:dyDescent="0.25">
      <c r="A41" s="4">
        <v>38</v>
      </c>
      <c r="B41" s="150">
        <v>45238</v>
      </c>
      <c r="C41" s="145" t="s">
        <v>180</v>
      </c>
      <c r="D41" s="152" t="s">
        <v>53</v>
      </c>
      <c r="E41" s="304"/>
      <c r="F41" s="314"/>
      <c r="G41" s="312">
        <f t="shared" si="16"/>
        <v>0</v>
      </c>
      <c r="H41" s="304"/>
      <c r="I41" s="314"/>
      <c r="J41" s="312">
        <f t="shared" si="1"/>
        <v>0</v>
      </c>
      <c r="K41" s="304">
        <v>58</v>
      </c>
      <c r="L41" s="314"/>
      <c r="M41" s="312">
        <f t="shared" si="2"/>
        <v>0</v>
      </c>
      <c r="N41" s="304"/>
      <c r="O41" s="314"/>
      <c r="P41" s="312">
        <f t="shared" si="3"/>
        <v>0</v>
      </c>
      <c r="Q41" s="304"/>
      <c r="R41" s="314"/>
      <c r="S41" s="312">
        <f t="shared" si="4"/>
        <v>0</v>
      </c>
      <c r="T41" s="304"/>
      <c r="U41" s="314"/>
      <c r="V41" s="312">
        <f t="shared" si="5"/>
        <v>0</v>
      </c>
      <c r="W41" s="304"/>
      <c r="X41" s="314"/>
      <c r="Y41" s="312">
        <f t="shared" si="17"/>
        <v>0</v>
      </c>
      <c r="Z41" s="304"/>
      <c r="AA41" s="314"/>
      <c r="AB41" s="312">
        <f t="shared" si="7"/>
        <v>0</v>
      </c>
      <c r="AC41" s="304"/>
      <c r="AD41" s="314"/>
      <c r="AE41" s="312">
        <f t="shared" si="8"/>
        <v>0</v>
      </c>
      <c r="AF41" s="304"/>
      <c r="AG41" s="314"/>
      <c r="AH41" s="312">
        <f t="shared" si="9"/>
        <v>0</v>
      </c>
      <c r="AI41" s="304"/>
      <c r="AJ41" s="314"/>
      <c r="AK41" s="312">
        <f t="shared" si="10"/>
        <v>0</v>
      </c>
      <c r="AL41" s="304"/>
      <c r="AM41" s="314"/>
      <c r="AN41" s="312">
        <f t="shared" si="11"/>
        <v>0</v>
      </c>
      <c r="AO41" s="304"/>
      <c r="AP41" s="314"/>
      <c r="AQ41" s="312">
        <f t="shared" si="12"/>
        <v>0</v>
      </c>
      <c r="AR41" s="304"/>
      <c r="AS41" s="314"/>
      <c r="AT41" s="312">
        <f t="shared" si="13"/>
        <v>0</v>
      </c>
      <c r="AU41" s="308"/>
      <c r="AV41" s="149"/>
      <c r="AW41" s="156">
        <f t="shared" si="14"/>
        <v>0</v>
      </c>
      <c r="AX41" s="158"/>
      <c r="AY41" s="149"/>
      <c r="AZ41" s="156">
        <f t="shared" si="15"/>
        <v>0</v>
      </c>
    </row>
    <row r="42" spans="1:52" ht="15.75" thickTop="1" thickBot="1" x14ac:dyDescent="0.25">
      <c r="A42" s="3">
        <v>39</v>
      </c>
      <c r="B42" s="150">
        <v>45240</v>
      </c>
      <c r="C42" s="145" t="s">
        <v>181</v>
      </c>
      <c r="D42" s="152" t="s">
        <v>62</v>
      </c>
      <c r="E42" s="304"/>
      <c r="F42" s="314"/>
      <c r="G42" s="312">
        <f t="shared" si="16"/>
        <v>0</v>
      </c>
      <c r="H42" s="304"/>
      <c r="I42" s="314"/>
      <c r="J42" s="312">
        <f t="shared" si="1"/>
        <v>0</v>
      </c>
      <c r="K42" s="304">
        <v>56</v>
      </c>
      <c r="L42" s="314"/>
      <c r="M42" s="312">
        <f t="shared" si="2"/>
        <v>0</v>
      </c>
      <c r="N42" s="304"/>
      <c r="O42" s="314"/>
      <c r="P42" s="312">
        <f t="shared" si="3"/>
        <v>0</v>
      </c>
      <c r="Q42" s="304"/>
      <c r="R42" s="314"/>
      <c r="S42" s="312">
        <f t="shared" si="4"/>
        <v>0</v>
      </c>
      <c r="T42" s="304"/>
      <c r="U42" s="314"/>
      <c r="V42" s="312">
        <f t="shared" si="5"/>
        <v>0</v>
      </c>
      <c r="W42" s="304"/>
      <c r="X42" s="314"/>
      <c r="Y42" s="312">
        <f t="shared" si="17"/>
        <v>0</v>
      </c>
      <c r="Z42" s="304"/>
      <c r="AA42" s="314"/>
      <c r="AB42" s="312">
        <f t="shared" si="7"/>
        <v>0</v>
      </c>
      <c r="AC42" s="304"/>
      <c r="AD42" s="314"/>
      <c r="AE42" s="312">
        <f t="shared" si="8"/>
        <v>0</v>
      </c>
      <c r="AF42" s="304"/>
      <c r="AG42" s="314"/>
      <c r="AH42" s="312">
        <f t="shared" si="9"/>
        <v>0</v>
      </c>
      <c r="AI42" s="304"/>
      <c r="AJ42" s="314"/>
      <c r="AK42" s="312">
        <f t="shared" si="10"/>
        <v>0</v>
      </c>
      <c r="AL42" s="304"/>
      <c r="AM42" s="314"/>
      <c r="AN42" s="312">
        <f t="shared" si="11"/>
        <v>0</v>
      </c>
      <c r="AO42" s="304"/>
      <c r="AP42" s="314"/>
      <c r="AQ42" s="312">
        <f t="shared" si="12"/>
        <v>0</v>
      </c>
      <c r="AR42" s="304"/>
      <c r="AS42" s="314"/>
      <c r="AT42" s="312">
        <f t="shared" si="13"/>
        <v>0</v>
      </c>
      <c r="AU42" s="308"/>
      <c r="AV42" s="149"/>
      <c r="AW42" s="156">
        <f t="shared" si="14"/>
        <v>0</v>
      </c>
      <c r="AX42" s="158"/>
      <c r="AY42" s="149"/>
      <c r="AZ42" s="156">
        <f t="shared" si="15"/>
        <v>0</v>
      </c>
    </row>
    <row r="43" spans="1:52" ht="15.75" thickTop="1" thickBot="1" x14ac:dyDescent="0.25">
      <c r="A43" s="2">
        <v>40</v>
      </c>
      <c r="B43" s="150">
        <v>45240</v>
      </c>
      <c r="C43" s="145" t="s">
        <v>182</v>
      </c>
      <c r="D43" s="152" t="s">
        <v>62</v>
      </c>
      <c r="E43" s="304"/>
      <c r="F43" s="314"/>
      <c r="G43" s="312">
        <f t="shared" si="16"/>
        <v>0</v>
      </c>
      <c r="H43" s="304"/>
      <c r="I43" s="314"/>
      <c r="J43" s="312">
        <f t="shared" si="1"/>
        <v>0</v>
      </c>
      <c r="K43" s="304"/>
      <c r="L43" s="314"/>
      <c r="M43" s="312">
        <f t="shared" si="2"/>
        <v>0</v>
      </c>
      <c r="N43" s="304"/>
      <c r="O43" s="314"/>
      <c r="P43" s="312">
        <f t="shared" si="3"/>
        <v>0</v>
      </c>
      <c r="Q43" s="304">
        <v>58</v>
      </c>
      <c r="R43" s="314"/>
      <c r="S43" s="312">
        <f t="shared" si="4"/>
        <v>0</v>
      </c>
      <c r="T43" s="304"/>
      <c r="U43" s="314"/>
      <c r="V43" s="312">
        <f t="shared" si="5"/>
        <v>0</v>
      </c>
      <c r="W43" s="304"/>
      <c r="X43" s="314"/>
      <c r="Y43" s="312">
        <f t="shared" si="17"/>
        <v>0</v>
      </c>
      <c r="Z43" s="304"/>
      <c r="AA43" s="314"/>
      <c r="AB43" s="312">
        <f t="shared" si="7"/>
        <v>0</v>
      </c>
      <c r="AC43" s="304"/>
      <c r="AD43" s="314"/>
      <c r="AE43" s="312">
        <f t="shared" si="8"/>
        <v>0</v>
      </c>
      <c r="AF43" s="304"/>
      <c r="AG43" s="314"/>
      <c r="AH43" s="312">
        <f t="shared" si="9"/>
        <v>0</v>
      </c>
      <c r="AI43" s="304"/>
      <c r="AJ43" s="314"/>
      <c r="AK43" s="312">
        <f t="shared" si="10"/>
        <v>0</v>
      </c>
      <c r="AL43" s="304"/>
      <c r="AM43" s="314"/>
      <c r="AN43" s="312">
        <f t="shared" si="11"/>
        <v>0</v>
      </c>
      <c r="AO43" s="304"/>
      <c r="AP43" s="314"/>
      <c r="AQ43" s="312">
        <f t="shared" si="12"/>
        <v>0</v>
      </c>
      <c r="AR43" s="304"/>
      <c r="AS43" s="314"/>
      <c r="AT43" s="312">
        <f t="shared" si="13"/>
        <v>0</v>
      </c>
      <c r="AU43" s="308"/>
      <c r="AV43" s="149"/>
      <c r="AW43" s="156">
        <f t="shared" si="14"/>
        <v>0</v>
      </c>
      <c r="AX43" s="158"/>
      <c r="AY43" s="149"/>
      <c r="AZ43" s="156">
        <f t="shared" si="15"/>
        <v>0</v>
      </c>
    </row>
    <row r="44" spans="1:52" ht="15.75" thickTop="1" thickBot="1" x14ac:dyDescent="0.25">
      <c r="A44" s="4">
        <v>41</v>
      </c>
      <c r="B44" s="150">
        <v>45240</v>
      </c>
      <c r="C44" s="145" t="s">
        <v>182</v>
      </c>
      <c r="D44" s="152" t="s">
        <v>62</v>
      </c>
      <c r="E44" s="304"/>
      <c r="F44" s="314"/>
      <c r="G44" s="312">
        <f t="shared" si="16"/>
        <v>0</v>
      </c>
      <c r="H44" s="304"/>
      <c r="I44" s="314"/>
      <c r="J44" s="312">
        <f t="shared" si="1"/>
        <v>0</v>
      </c>
      <c r="K44" s="304"/>
      <c r="L44" s="314"/>
      <c r="M44" s="312">
        <f t="shared" si="2"/>
        <v>0</v>
      </c>
      <c r="N44" s="304"/>
      <c r="O44" s="314"/>
      <c r="P44" s="312">
        <f t="shared" si="3"/>
        <v>0</v>
      </c>
      <c r="Q44" s="304">
        <v>58</v>
      </c>
      <c r="R44" s="314"/>
      <c r="S44" s="312">
        <f t="shared" si="4"/>
        <v>0</v>
      </c>
      <c r="T44" s="304"/>
      <c r="U44" s="314"/>
      <c r="V44" s="312">
        <f t="shared" si="5"/>
        <v>0</v>
      </c>
      <c r="W44" s="304"/>
      <c r="X44" s="314"/>
      <c r="Y44" s="312">
        <f t="shared" si="17"/>
        <v>0</v>
      </c>
      <c r="Z44" s="304"/>
      <c r="AA44" s="314"/>
      <c r="AB44" s="312">
        <f t="shared" si="7"/>
        <v>0</v>
      </c>
      <c r="AC44" s="304"/>
      <c r="AD44" s="314"/>
      <c r="AE44" s="312">
        <f t="shared" si="8"/>
        <v>0</v>
      </c>
      <c r="AF44" s="304"/>
      <c r="AG44" s="314"/>
      <c r="AH44" s="312">
        <f t="shared" si="9"/>
        <v>0</v>
      </c>
      <c r="AI44" s="304"/>
      <c r="AJ44" s="314"/>
      <c r="AK44" s="312">
        <f t="shared" si="10"/>
        <v>0</v>
      </c>
      <c r="AL44" s="304"/>
      <c r="AM44" s="314"/>
      <c r="AN44" s="312">
        <f t="shared" si="11"/>
        <v>0</v>
      </c>
      <c r="AO44" s="304"/>
      <c r="AP44" s="314"/>
      <c r="AQ44" s="312">
        <f t="shared" si="12"/>
        <v>0</v>
      </c>
      <c r="AR44" s="304"/>
      <c r="AS44" s="314"/>
      <c r="AT44" s="312">
        <f t="shared" si="13"/>
        <v>0</v>
      </c>
      <c r="AU44" s="308"/>
      <c r="AV44" s="149"/>
      <c r="AW44" s="156">
        <f t="shared" si="14"/>
        <v>0</v>
      </c>
      <c r="AX44" s="158"/>
      <c r="AY44" s="149"/>
      <c r="AZ44" s="156">
        <f t="shared" si="15"/>
        <v>0</v>
      </c>
    </row>
    <row r="45" spans="1:52" ht="15.75" thickTop="1" thickBot="1" x14ac:dyDescent="0.25">
      <c r="A45" s="3">
        <v>42</v>
      </c>
      <c r="B45" s="150">
        <v>45242</v>
      </c>
      <c r="C45" s="145" t="s">
        <v>183</v>
      </c>
      <c r="D45" s="152" t="s">
        <v>53</v>
      </c>
      <c r="E45" s="304"/>
      <c r="F45" s="314"/>
      <c r="G45" s="312">
        <f t="shared" si="16"/>
        <v>0</v>
      </c>
      <c r="H45" s="304"/>
      <c r="I45" s="314"/>
      <c r="J45" s="312">
        <f t="shared" si="1"/>
        <v>0</v>
      </c>
      <c r="K45" s="304"/>
      <c r="L45" s="314"/>
      <c r="M45" s="312">
        <f t="shared" si="2"/>
        <v>0</v>
      </c>
      <c r="N45" s="304"/>
      <c r="O45" s="314"/>
      <c r="P45" s="312">
        <f t="shared" si="3"/>
        <v>0</v>
      </c>
      <c r="Q45" s="304"/>
      <c r="R45" s="314"/>
      <c r="S45" s="312">
        <f t="shared" si="4"/>
        <v>0</v>
      </c>
      <c r="T45" s="304"/>
      <c r="U45" s="314"/>
      <c r="V45" s="312">
        <f t="shared" si="5"/>
        <v>0</v>
      </c>
      <c r="W45" s="304"/>
      <c r="X45" s="314"/>
      <c r="Y45" s="312">
        <f t="shared" si="17"/>
        <v>0</v>
      </c>
      <c r="Z45" s="304"/>
      <c r="AA45" s="314"/>
      <c r="AB45" s="312">
        <f t="shared" si="7"/>
        <v>0</v>
      </c>
      <c r="AC45" s="304"/>
      <c r="AD45" s="314"/>
      <c r="AE45" s="312">
        <f t="shared" si="8"/>
        <v>0</v>
      </c>
      <c r="AF45" s="304"/>
      <c r="AG45" s="314"/>
      <c r="AH45" s="312">
        <f t="shared" si="9"/>
        <v>0</v>
      </c>
      <c r="AI45" s="304"/>
      <c r="AJ45" s="314"/>
      <c r="AK45" s="312">
        <f t="shared" si="10"/>
        <v>0</v>
      </c>
      <c r="AL45" s="304"/>
      <c r="AM45" s="314"/>
      <c r="AN45" s="312">
        <f t="shared" si="11"/>
        <v>0</v>
      </c>
      <c r="AO45" s="304">
        <v>2</v>
      </c>
      <c r="AP45" s="314"/>
      <c r="AQ45" s="312">
        <f t="shared" si="12"/>
        <v>0</v>
      </c>
      <c r="AR45" s="304"/>
      <c r="AS45" s="314"/>
      <c r="AT45" s="312">
        <f t="shared" si="13"/>
        <v>0</v>
      </c>
      <c r="AU45" s="308"/>
      <c r="AV45" s="149"/>
      <c r="AW45" s="156">
        <f t="shared" si="14"/>
        <v>0</v>
      </c>
      <c r="AX45" s="158"/>
      <c r="AY45" s="149"/>
      <c r="AZ45" s="156">
        <f t="shared" si="15"/>
        <v>0</v>
      </c>
    </row>
    <row r="46" spans="1:52" ht="15.75" thickTop="1" thickBot="1" x14ac:dyDescent="0.25">
      <c r="A46" s="2">
        <v>43</v>
      </c>
      <c r="B46" s="341" t="s">
        <v>185</v>
      </c>
      <c r="C46" s="343" t="s">
        <v>186</v>
      </c>
      <c r="D46" s="345" t="s">
        <v>53</v>
      </c>
      <c r="E46" s="304"/>
      <c r="F46" s="314"/>
      <c r="G46" s="312">
        <f t="shared" si="16"/>
        <v>0</v>
      </c>
      <c r="H46" s="304"/>
      <c r="I46" s="314"/>
      <c r="J46" s="312">
        <f t="shared" si="1"/>
        <v>0</v>
      </c>
      <c r="K46" s="304"/>
      <c r="L46" s="314"/>
      <c r="M46" s="312">
        <f t="shared" si="2"/>
        <v>0</v>
      </c>
      <c r="N46" s="304"/>
      <c r="O46" s="314"/>
      <c r="P46" s="312">
        <f t="shared" si="3"/>
        <v>0</v>
      </c>
      <c r="Q46" s="304"/>
      <c r="R46" s="314"/>
      <c r="S46" s="312">
        <f t="shared" si="4"/>
        <v>0</v>
      </c>
      <c r="T46" s="304"/>
      <c r="U46" s="314"/>
      <c r="V46" s="312">
        <f t="shared" si="5"/>
        <v>0</v>
      </c>
      <c r="W46" s="304">
        <v>1</v>
      </c>
      <c r="X46" s="314"/>
      <c r="Y46" s="312">
        <f t="shared" si="17"/>
        <v>0</v>
      </c>
      <c r="Z46" s="304"/>
      <c r="AA46" s="314"/>
      <c r="AB46" s="312">
        <f t="shared" si="7"/>
        <v>0</v>
      </c>
      <c r="AC46" s="304"/>
      <c r="AD46" s="314"/>
      <c r="AE46" s="312">
        <f t="shared" si="8"/>
        <v>0</v>
      </c>
      <c r="AF46" s="304"/>
      <c r="AG46" s="314"/>
      <c r="AH46" s="312">
        <f t="shared" si="9"/>
        <v>0</v>
      </c>
      <c r="AI46" s="304"/>
      <c r="AJ46" s="314"/>
      <c r="AK46" s="312">
        <f t="shared" si="10"/>
        <v>0</v>
      </c>
      <c r="AL46" s="304"/>
      <c r="AM46" s="314"/>
      <c r="AN46" s="312">
        <f t="shared" si="11"/>
        <v>0</v>
      </c>
      <c r="AO46" s="304"/>
      <c r="AP46" s="314"/>
      <c r="AQ46" s="312">
        <f t="shared" si="12"/>
        <v>0</v>
      </c>
      <c r="AR46" s="304"/>
      <c r="AS46" s="314"/>
      <c r="AT46" s="312">
        <f t="shared" si="13"/>
        <v>0</v>
      </c>
      <c r="AU46" s="308"/>
      <c r="AV46" s="149"/>
      <c r="AW46" s="156">
        <f t="shared" si="14"/>
        <v>0</v>
      </c>
      <c r="AX46" s="158"/>
      <c r="AY46" s="149"/>
      <c r="AZ46" s="156">
        <f t="shared" si="15"/>
        <v>0</v>
      </c>
    </row>
    <row r="47" spans="1:52" ht="15.75" thickTop="1" thickBot="1" x14ac:dyDescent="0.25">
      <c r="A47" s="4">
        <v>44</v>
      </c>
      <c r="B47" s="340"/>
      <c r="C47" s="344"/>
      <c r="D47" s="346"/>
      <c r="E47" s="304"/>
      <c r="F47" s="314"/>
      <c r="G47" s="312">
        <f t="shared" si="16"/>
        <v>0</v>
      </c>
      <c r="H47" s="304"/>
      <c r="I47" s="314"/>
      <c r="J47" s="312">
        <f t="shared" si="1"/>
        <v>0</v>
      </c>
      <c r="K47" s="304"/>
      <c r="L47" s="314"/>
      <c r="M47" s="312">
        <f t="shared" si="2"/>
        <v>0</v>
      </c>
      <c r="N47" s="304"/>
      <c r="O47" s="314"/>
      <c r="P47" s="312">
        <f t="shared" si="3"/>
        <v>0</v>
      </c>
      <c r="Q47" s="304"/>
      <c r="R47" s="314"/>
      <c r="S47" s="312">
        <f t="shared" si="4"/>
        <v>0</v>
      </c>
      <c r="T47" s="304"/>
      <c r="U47" s="314"/>
      <c r="V47" s="312">
        <f t="shared" si="5"/>
        <v>0</v>
      </c>
      <c r="W47" s="304">
        <v>1</v>
      </c>
      <c r="X47" s="314"/>
      <c r="Y47" s="312">
        <f t="shared" si="17"/>
        <v>0</v>
      </c>
      <c r="Z47" s="304"/>
      <c r="AA47" s="314"/>
      <c r="AB47" s="312">
        <f t="shared" si="7"/>
        <v>0</v>
      </c>
      <c r="AC47" s="304"/>
      <c r="AD47" s="314"/>
      <c r="AE47" s="312">
        <f t="shared" si="8"/>
        <v>0</v>
      </c>
      <c r="AF47" s="304"/>
      <c r="AG47" s="314"/>
      <c r="AH47" s="312">
        <f t="shared" si="9"/>
        <v>0</v>
      </c>
      <c r="AI47" s="304"/>
      <c r="AJ47" s="314"/>
      <c r="AK47" s="312">
        <f t="shared" si="10"/>
        <v>0</v>
      </c>
      <c r="AL47" s="304"/>
      <c r="AM47" s="314"/>
      <c r="AN47" s="312">
        <f t="shared" si="11"/>
        <v>0</v>
      </c>
      <c r="AO47" s="304"/>
      <c r="AP47" s="314"/>
      <c r="AQ47" s="312">
        <f t="shared" si="12"/>
        <v>0</v>
      </c>
      <c r="AR47" s="304"/>
      <c r="AS47" s="314"/>
      <c r="AT47" s="312">
        <f t="shared" si="13"/>
        <v>0</v>
      </c>
      <c r="AU47" s="308"/>
      <c r="AV47" s="149"/>
      <c r="AW47" s="156">
        <f t="shared" si="14"/>
        <v>0</v>
      </c>
      <c r="AX47" s="158"/>
      <c r="AY47" s="149"/>
      <c r="AZ47" s="156">
        <f t="shared" si="15"/>
        <v>0</v>
      </c>
    </row>
    <row r="48" spans="1:52" ht="15.75" thickTop="1" thickBot="1" x14ac:dyDescent="0.25">
      <c r="A48" s="3">
        <v>45</v>
      </c>
      <c r="B48" s="150" t="s">
        <v>185</v>
      </c>
      <c r="C48" s="145" t="s">
        <v>187</v>
      </c>
      <c r="D48" s="152" t="s">
        <v>62</v>
      </c>
      <c r="E48" s="304"/>
      <c r="F48" s="314"/>
      <c r="G48" s="312">
        <f t="shared" si="16"/>
        <v>0</v>
      </c>
      <c r="H48" s="304"/>
      <c r="I48" s="314"/>
      <c r="J48" s="312">
        <f t="shared" si="1"/>
        <v>0</v>
      </c>
      <c r="K48" s="304"/>
      <c r="L48" s="314"/>
      <c r="M48" s="312">
        <f t="shared" si="2"/>
        <v>0</v>
      </c>
      <c r="N48" s="304"/>
      <c r="O48" s="314"/>
      <c r="P48" s="312">
        <f t="shared" si="3"/>
        <v>0</v>
      </c>
      <c r="Q48" s="304">
        <v>56</v>
      </c>
      <c r="R48" s="314"/>
      <c r="S48" s="312">
        <f t="shared" si="4"/>
        <v>0</v>
      </c>
      <c r="T48" s="304"/>
      <c r="U48" s="314"/>
      <c r="V48" s="312">
        <f t="shared" si="5"/>
        <v>0</v>
      </c>
      <c r="W48" s="304"/>
      <c r="X48" s="314"/>
      <c r="Y48" s="312">
        <f t="shared" si="17"/>
        <v>0</v>
      </c>
      <c r="Z48" s="304"/>
      <c r="AA48" s="314"/>
      <c r="AB48" s="312">
        <f t="shared" si="7"/>
        <v>0</v>
      </c>
      <c r="AC48" s="304"/>
      <c r="AD48" s="314"/>
      <c r="AE48" s="312">
        <f t="shared" si="8"/>
        <v>0</v>
      </c>
      <c r="AF48" s="304"/>
      <c r="AG48" s="314"/>
      <c r="AH48" s="312">
        <f t="shared" si="9"/>
        <v>0</v>
      </c>
      <c r="AI48" s="304"/>
      <c r="AJ48" s="314"/>
      <c r="AK48" s="312">
        <f t="shared" si="10"/>
        <v>0</v>
      </c>
      <c r="AL48" s="304"/>
      <c r="AM48" s="314"/>
      <c r="AN48" s="312">
        <f t="shared" si="11"/>
        <v>0</v>
      </c>
      <c r="AO48" s="304"/>
      <c r="AP48" s="314"/>
      <c r="AQ48" s="312">
        <f t="shared" si="12"/>
        <v>0</v>
      </c>
      <c r="AR48" s="304"/>
      <c r="AS48" s="314"/>
      <c r="AT48" s="312">
        <f t="shared" si="13"/>
        <v>0</v>
      </c>
      <c r="AU48" s="308"/>
      <c r="AV48" s="149"/>
      <c r="AW48" s="156">
        <f t="shared" si="14"/>
        <v>0</v>
      </c>
      <c r="AX48" s="158"/>
      <c r="AY48" s="149"/>
      <c r="AZ48" s="156">
        <f t="shared" si="15"/>
        <v>0</v>
      </c>
    </row>
    <row r="49" spans="1:52" ht="15.75" thickTop="1" thickBot="1" x14ac:dyDescent="0.25">
      <c r="A49" s="2">
        <v>46</v>
      </c>
      <c r="B49" s="150" t="s">
        <v>185</v>
      </c>
      <c r="C49" s="145" t="s">
        <v>188</v>
      </c>
      <c r="D49" s="152" t="s">
        <v>17</v>
      </c>
      <c r="E49" s="304">
        <v>8.14</v>
      </c>
      <c r="F49" s="314"/>
      <c r="G49" s="312">
        <f t="shared" si="16"/>
        <v>0</v>
      </c>
      <c r="H49" s="304"/>
      <c r="I49" s="314"/>
      <c r="J49" s="312">
        <f t="shared" si="1"/>
        <v>0</v>
      </c>
      <c r="K49" s="304"/>
      <c r="L49" s="314"/>
      <c r="M49" s="312">
        <f t="shared" si="2"/>
        <v>0</v>
      </c>
      <c r="N49" s="304"/>
      <c r="O49" s="314"/>
      <c r="P49" s="312">
        <f t="shared" si="3"/>
        <v>0</v>
      </c>
      <c r="Q49" s="304"/>
      <c r="R49" s="314"/>
      <c r="S49" s="312">
        <f t="shared" si="4"/>
        <v>0</v>
      </c>
      <c r="T49" s="304"/>
      <c r="U49" s="314"/>
      <c r="V49" s="312">
        <f t="shared" si="5"/>
        <v>0</v>
      </c>
      <c r="W49" s="304"/>
      <c r="X49" s="314"/>
      <c r="Y49" s="312">
        <f t="shared" si="17"/>
        <v>0</v>
      </c>
      <c r="Z49" s="304"/>
      <c r="AA49" s="314"/>
      <c r="AB49" s="312">
        <f t="shared" si="7"/>
        <v>0</v>
      </c>
      <c r="AC49" s="304"/>
      <c r="AD49" s="314"/>
      <c r="AE49" s="312">
        <f t="shared" si="8"/>
        <v>0</v>
      </c>
      <c r="AF49" s="304"/>
      <c r="AG49" s="314"/>
      <c r="AH49" s="312">
        <f t="shared" si="9"/>
        <v>0</v>
      </c>
      <c r="AI49" s="304"/>
      <c r="AJ49" s="314"/>
      <c r="AK49" s="312">
        <f t="shared" si="10"/>
        <v>0</v>
      </c>
      <c r="AL49" s="304"/>
      <c r="AM49" s="314"/>
      <c r="AN49" s="312">
        <f t="shared" si="11"/>
        <v>0</v>
      </c>
      <c r="AO49" s="304"/>
      <c r="AP49" s="314"/>
      <c r="AQ49" s="312">
        <f t="shared" si="12"/>
        <v>0</v>
      </c>
      <c r="AR49" s="304"/>
      <c r="AS49" s="314"/>
      <c r="AT49" s="312">
        <f t="shared" si="13"/>
        <v>0</v>
      </c>
      <c r="AU49" s="308"/>
      <c r="AV49" s="149"/>
      <c r="AW49" s="156">
        <f t="shared" si="14"/>
        <v>0</v>
      </c>
      <c r="AX49" s="158"/>
      <c r="AY49" s="149"/>
      <c r="AZ49" s="156">
        <f t="shared" si="15"/>
        <v>0</v>
      </c>
    </row>
    <row r="50" spans="1:52" ht="15.75" thickTop="1" thickBot="1" x14ac:dyDescent="0.25">
      <c r="A50" s="4">
        <v>47</v>
      </c>
      <c r="B50" s="150" t="s">
        <v>185</v>
      </c>
      <c r="C50" s="145" t="s">
        <v>189</v>
      </c>
      <c r="D50" s="152" t="s">
        <v>53</v>
      </c>
      <c r="E50" s="304"/>
      <c r="F50" s="314"/>
      <c r="G50" s="312">
        <f t="shared" si="16"/>
        <v>0</v>
      </c>
      <c r="H50" s="304">
        <v>20</v>
      </c>
      <c r="I50" s="314"/>
      <c r="J50" s="312">
        <f t="shared" si="1"/>
        <v>0</v>
      </c>
      <c r="K50" s="304"/>
      <c r="L50" s="314"/>
      <c r="M50" s="312">
        <f t="shared" si="2"/>
        <v>0</v>
      </c>
      <c r="N50" s="304"/>
      <c r="O50" s="314"/>
      <c r="P50" s="312">
        <f t="shared" si="3"/>
        <v>0</v>
      </c>
      <c r="Q50" s="304"/>
      <c r="R50" s="314"/>
      <c r="S50" s="312">
        <f t="shared" si="4"/>
        <v>0</v>
      </c>
      <c r="T50" s="304"/>
      <c r="U50" s="314"/>
      <c r="V50" s="312">
        <f t="shared" si="5"/>
        <v>0</v>
      </c>
      <c r="W50" s="304"/>
      <c r="X50" s="314"/>
      <c r="Y50" s="312">
        <f t="shared" si="17"/>
        <v>0</v>
      </c>
      <c r="Z50" s="304"/>
      <c r="AA50" s="314"/>
      <c r="AB50" s="312">
        <f t="shared" si="7"/>
        <v>0</v>
      </c>
      <c r="AC50" s="304"/>
      <c r="AD50" s="314"/>
      <c r="AE50" s="312">
        <f t="shared" si="8"/>
        <v>0</v>
      </c>
      <c r="AF50" s="304"/>
      <c r="AG50" s="314"/>
      <c r="AH50" s="312">
        <f t="shared" si="9"/>
        <v>0</v>
      </c>
      <c r="AI50" s="304"/>
      <c r="AJ50" s="314"/>
      <c r="AK50" s="312">
        <f t="shared" si="10"/>
        <v>0</v>
      </c>
      <c r="AL50" s="304"/>
      <c r="AM50" s="314"/>
      <c r="AN50" s="312">
        <f t="shared" si="11"/>
        <v>0</v>
      </c>
      <c r="AO50" s="304"/>
      <c r="AP50" s="314"/>
      <c r="AQ50" s="312">
        <f t="shared" si="12"/>
        <v>0</v>
      </c>
      <c r="AR50" s="304"/>
      <c r="AS50" s="314"/>
      <c r="AT50" s="312">
        <f t="shared" si="13"/>
        <v>0</v>
      </c>
      <c r="AU50" s="308"/>
      <c r="AV50" s="149"/>
      <c r="AW50" s="156">
        <f t="shared" si="14"/>
        <v>0</v>
      </c>
      <c r="AX50" s="158"/>
      <c r="AY50" s="149"/>
      <c r="AZ50" s="156">
        <f t="shared" si="15"/>
        <v>0</v>
      </c>
    </row>
    <row r="51" spans="1:52" ht="15.75" thickTop="1" thickBot="1" x14ac:dyDescent="0.25">
      <c r="A51" s="3">
        <v>48</v>
      </c>
      <c r="B51" s="150" t="s">
        <v>190</v>
      </c>
      <c r="C51" s="145" t="s">
        <v>191</v>
      </c>
      <c r="D51" s="152" t="s">
        <v>53</v>
      </c>
      <c r="E51" s="304"/>
      <c r="F51" s="314"/>
      <c r="G51" s="312">
        <f t="shared" si="16"/>
        <v>0</v>
      </c>
      <c r="H51" s="304"/>
      <c r="I51" s="314"/>
      <c r="J51" s="312">
        <f t="shared" si="1"/>
        <v>0</v>
      </c>
      <c r="K51" s="304"/>
      <c r="L51" s="314"/>
      <c r="M51" s="312">
        <f t="shared" si="2"/>
        <v>0</v>
      </c>
      <c r="N51" s="304"/>
      <c r="O51" s="314"/>
      <c r="P51" s="312">
        <f t="shared" si="3"/>
        <v>0</v>
      </c>
      <c r="Q51" s="304"/>
      <c r="R51" s="314"/>
      <c r="S51" s="312">
        <f t="shared" si="4"/>
        <v>0</v>
      </c>
      <c r="T51" s="304"/>
      <c r="U51" s="314"/>
      <c r="V51" s="312">
        <f t="shared" si="5"/>
        <v>0</v>
      </c>
      <c r="W51" s="304"/>
      <c r="X51" s="314"/>
      <c r="Y51" s="312">
        <f t="shared" si="17"/>
        <v>0</v>
      </c>
      <c r="Z51" s="304"/>
      <c r="AA51" s="314"/>
      <c r="AB51" s="312">
        <f t="shared" si="7"/>
        <v>0</v>
      </c>
      <c r="AC51" s="304"/>
      <c r="AD51" s="314"/>
      <c r="AE51" s="312">
        <f t="shared" si="8"/>
        <v>0</v>
      </c>
      <c r="AF51" s="304"/>
      <c r="AG51" s="314"/>
      <c r="AH51" s="312">
        <f t="shared" si="9"/>
        <v>0</v>
      </c>
      <c r="AI51" s="304"/>
      <c r="AJ51" s="314"/>
      <c r="AK51" s="312">
        <f t="shared" si="10"/>
        <v>0</v>
      </c>
      <c r="AL51" s="304"/>
      <c r="AM51" s="314"/>
      <c r="AN51" s="312">
        <f t="shared" si="11"/>
        <v>0</v>
      </c>
      <c r="AO51" s="304"/>
      <c r="AP51" s="314"/>
      <c r="AQ51" s="312">
        <f t="shared" si="12"/>
        <v>0</v>
      </c>
      <c r="AR51" s="304">
        <v>3</v>
      </c>
      <c r="AS51" s="314"/>
      <c r="AT51" s="312">
        <f t="shared" si="13"/>
        <v>0</v>
      </c>
      <c r="AU51" s="308">
        <v>3</v>
      </c>
      <c r="AV51" s="149"/>
      <c r="AW51" s="156">
        <f t="shared" si="14"/>
        <v>0</v>
      </c>
      <c r="AX51" s="158"/>
      <c r="AY51" s="149"/>
      <c r="AZ51" s="156">
        <f t="shared" si="15"/>
        <v>0</v>
      </c>
    </row>
    <row r="52" spans="1:52" ht="15.75" thickTop="1" thickBot="1" x14ac:dyDescent="0.25">
      <c r="A52" s="2">
        <v>49</v>
      </c>
      <c r="B52" s="150" t="s">
        <v>192</v>
      </c>
      <c r="C52" s="145" t="s">
        <v>193</v>
      </c>
      <c r="D52" s="152" t="s">
        <v>62</v>
      </c>
      <c r="E52" s="304"/>
      <c r="F52" s="314"/>
      <c r="G52" s="312">
        <f t="shared" si="16"/>
        <v>0</v>
      </c>
      <c r="H52" s="304"/>
      <c r="I52" s="314"/>
      <c r="J52" s="312">
        <f t="shared" si="1"/>
        <v>0</v>
      </c>
      <c r="K52" s="304"/>
      <c r="L52" s="314"/>
      <c r="M52" s="312">
        <f t="shared" si="2"/>
        <v>0</v>
      </c>
      <c r="N52" s="304"/>
      <c r="O52" s="314"/>
      <c r="P52" s="312">
        <f t="shared" si="3"/>
        <v>0</v>
      </c>
      <c r="Q52" s="304">
        <v>58</v>
      </c>
      <c r="R52" s="314"/>
      <c r="S52" s="312">
        <f t="shared" si="4"/>
        <v>0</v>
      </c>
      <c r="T52" s="304"/>
      <c r="U52" s="314"/>
      <c r="V52" s="312">
        <f t="shared" si="5"/>
        <v>0</v>
      </c>
      <c r="W52" s="304"/>
      <c r="X52" s="314"/>
      <c r="Y52" s="312">
        <f t="shared" si="17"/>
        <v>0</v>
      </c>
      <c r="Z52" s="304"/>
      <c r="AA52" s="314"/>
      <c r="AB52" s="312">
        <f t="shared" si="7"/>
        <v>0</v>
      </c>
      <c r="AC52" s="304"/>
      <c r="AD52" s="314"/>
      <c r="AE52" s="312">
        <f t="shared" si="8"/>
        <v>0</v>
      </c>
      <c r="AF52" s="304"/>
      <c r="AG52" s="314"/>
      <c r="AH52" s="312">
        <f t="shared" si="9"/>
        <v>0</v>
      </c>
      <c r="AI52" s="304"/>
      <c r="AJ52" s="314"/>
      <c r="AK52" s="312">
        <f t="shared" si="10"/>
        <v>0</v>
      </c>
      <c r="AL52" s="304"/>
      <c r="AM52" s="314"/>
      <c r="AN52" s="312">
        <f t="shared" si="11"/>
        <v>0</v>
      </c>
      <c r="AO52" s="304"/>
      <c r="AP52" s="314"/>
      <c r="AQ52" s="312">
        <f t="shared" si="12"/>
        <v>0</v>
      </c>
      <c r="AR52" s="304"/>
      <c r="AS52" s="314"/>
      <c r="AT52" s="312">
        <f t="shared" si="13"/>
        <v>0</v>
      </c>
      <c r="AU52" s="308"/>
      <c r="AV52" s="149"/>
      <c r="AW52" s="156">
        <f t="shared" si="14"/>
        <v>0</v>
      </c>
      <c r="AX52" s="158"/>
      <c r="AY52" s="149"/>
      <c r="AZ52" s="156">
        <f t="shared" si="15"/>
        <v>0</v>
      </c>
    </row>
    <row r="53" spans="1:52" ht="15.75" thickTop="1" thickBot="1" x14ac:dyDescent="0.25">
      <c r="A53" s="4">
        <v>50</v>
      </c>
      <c r="B53" s="150" t="s">
        <v>195</v>
      </c>
      <c r="C53" s="145" t="s">
        <v>194</v>
      </c>
      <c r="D53" s="152" t="s">
        <v>53</v>
      </c>
      <c r="E53" s="304"/>
      <c r="F53" s="314"/>
      <c r="G53" s="312">
        <f t="shared" si="16"/>
        <v>0</v>
      </c>
      <c r="H53" s="304">
        <v>40</v>
      </c>
      <c r="I53" s="314"/>
      <c r="J53" s="312">
        <f t="shared" si="1"/>
        <v>0</v>
      </c>
      <c r="K53" s="304"/>
      <c r="L53" s="314"/>
      <c r="M53" s="312">
        <f t="shared" si="2"/>
        <v>0</v>
      </c>
      <c r="N53" s="304"/>
      <c r="O53" s="314"/>
      <c r="P53" s="312">
        <f t="shared" si="3"/>
        <v>0</v>
      </c>
      <c r="Q53" s="304"/>
      <c r="R53" s="314"/>
      <c r="S53" s="312">
        <f t="shared" si="4"/>
        <v>0</v>
      </c>
      <c r="T53" s="304"/>
      <c r="U53" s="314"/>
      <c r="V53" s="312">
        <f t="shared" si="5"/>
        <v>0</v>
      </c>
      <c r="W53" s="304"/>
      <c r="X53" s="314"/>
      <c r="Y53" s="312">
        <f t="shared" si="17"/>
        <v>0</v>
      </c>
      <c r="Z53" s="304"/>
      <c r="AA53" s="314"/>
      <c r="AB53" s="312">
        <f t="shared" si="7"/>
        <v>0</v>
      </c>
      <c r="AC53" s="304"/>
      <c r="AD53" s="314"/>
      <c r="AE53" s="312">
        <f t="shared" si="8"/>
        <v>0</v>
      </c>
      <c r="AF53" s="304"/>
      <c r="AG53" s="314"/>
      <c r="AH53" s="312">
        <f t="shared" si="9"/>
        <v>0</v>
      </c>
      <c r="AI53" s="304"/>
      <c r="AJ53" s="314"/>
      <c r="AK53" s="312">
        <f t="shared" si="10"/>
        <v>0</v>
      </c>
      <c r="AL53" s="304"/>
      <c r="AM53" s="314"/>
      <c r="AN53" s="312">
        <f t="shared" si="11"/>
        <v>0</v>
      </c>
      <c r="AO53" s="304"/>
      <c r="AP53" s="314"/>
      <c r="AQ53" s="312">
        <f t="shared" si="12"/>
        <v>0</v>
      </c>
      <c r="AR53" s="304"/>
      <c r="AS53" s="314"/>
      <c r="AT53" s="312">
        <f t="shared" si="13"/>
        <v>0</v>
      </c>
      <c r="AU53" s="308"/>
      <c r="AV53" s="149"/>
      <c r="AW53" s="156">
        <f t="shared" si="14"/>
        <v>0</v>
      </c>
      <c r="AX53" s="158"/>
      <c r="AY53" s="149"/>
      <c r="AZ53" s="156">
        <f t="shared" si="15"/>
        <v>0</v>
      </c>
    </row>
    <row r="54" spans="1:52" ht="15.75" thickTop="1" thickBot="1" x14ac:dyDescent="0.25">
      <c r="A54" s="3">
        <v>51</v>
      </c>
      <c r="B54" s="150" t="s">
        <v>195</v>
      </c>
      <c r="C54" s="145" t="s">
        <v>196</v>
      </c>
      <c r="D54" s="152" t="s">
        <v>17</v>
      </c>
      <c r="E54" s="304">
        <v>4</v>
      </c>
      <c r="F54" s="314"/>
      <c r="G54" s="312">
        <f t="shared" si="16"/>
        <v>0</v>
      </c>
      <c r="H54" s="304"/>
      <c r="I54" s="314"/>
      <c r="J54" s="312">
        <f t="shared" si="1"/>
        <v>0</v>
      </c>
      <c r="K54" s="304"/>
      <c r="L54" s="314"/>
      <c r="M54" s="312">
        <f t="shared" si="2"/>
        <v>0</v>
      </c>
      <c r="N54" s="304"/>
      <c r="O54" s="314"/>
      <c r="P54" s="312">
        <f t="shared" si="3"/>
        <v>0</v>
      </c>
      <c r="Q54" s="304"/>
      <c r="R54" s="314"/>
      <c r="S54" s="312">
        <f t="shared" si="4"/>
        <v>0</v>
      </c>
      <c r="T54" s="304"/>
      <c r="U54" s="314"/>
      <c r="V54" s="312">
        <f t="shared" si="5"/>
        <v>0</v>
      </c>
      <c r="W54" s="304"/>
      <c r="X54" s="314"/>
      <c r="Y54" s="312">
        <f t="shared" si="17"/>
        <v>0</v>
      </c>
      <c r="Z54" s="304"/>
      <c r="AA54" s="314"/>
      <c r="AB54" s="312">
        <f t="shared" si="7"/>
        <v>0</v>
      </c>
      <c r="AC54" s="304"/>
      <c r="AD54" s="314"/>
      <c r="AE54" s="312">
        <f t="shared" si="8"/>
        <v>0</v>
      </c>
      <c r="AF54" s="304"/>
      <c r="AG54" s="314"/>
      <c r="AH54" s="312">
        <f t="shared" si="9"/>
        <v>0</v>
      </c>
      <c r="AI54" s="304"/>
      <c r="AJ54" s="314"/>
      <c r="AK54" s="312">
        <f t="shared" si="10"/>
        <v>0</v>
      </c>
      <c r="AL54" s="304"/>
      <c r="AM54" s="314"/>
      <c r="AN54" s="312">
        <f t="shared" si="11"/>
        <v>0</v>
      </c>
      <c r="AO54" s="304"/>
      <c r="AP54" s="314"/>
      <c r="AQ54" s="312">
        <f t="shared" si="12"/>
        <v>0</v>
      </c>
      <c r="AR54" s="304"/>
      <c r="AS54" s="314"/>
      <c r="AT54" s="312">
        <f t="shared" si="13"/>
        <v>0</v>
      </c>
      <c r="AU54" s="308"/>
      <c r="AV54" s="149"/>
      <c r="AW54" s="156">
        <f t="shared" si="14"/>
        <v>0</v>
      </c>
      <c r="AX54" s="158"/>
      <c r="AY54" s="149"/>
      <c r="AZ54" s="156">
        <f t="shared" si="15"/>
        <v>0</v>
      </c>
    </row>
    <row r="55" spans="1:52" ht="15.75" thickTop="1" thickBot="1" x14ac:dyDescent="0.25">
      <c r="A55" s="2">
        <v>52</v>
      </c>
      <c r="B55" s="150" t="s">
        <v>197</v>
      </c>
      <c r="C55" s="145" t="s">
        <v>198</v>
      </c>
      <c r="D55" s="152" t="s">
        <v>53</v>
      </c>
      <c r="E55" s="304"/>
      <c r="F55" s="314"/>
      <c r="G55" s="312">
        <f t="shared" si="16"/>
        <v>0</v>
      </c>
      <c r="H55" s="304"/>
      <c r="I55" s="314"/>
      <c r="J55" s="312">
        <f t="shared" si="1"/>
        <v>0</v>
      </c>
      <c r="K55" s="304"/>
      <c r="L55" s="314"/>
      <c r="M55" s="312">
        <f t="shared" si="2"/>
        <v>0</v>
      </c>
      <c r="N55" s="304"/>
      <c r="O55" s="314"/>
      <c r="P55" s="312">
        <f t="shared" si="3"/>
        <v>0</v>
      </c>
      <c r="Q55" s="304"/>
      <c r="R55" s="314"/>
      <c r="S55" s="312">
        <f t="shared" si="4"/>
        <v>0</v>
      </c>
      <c r="T55" s="304"/>
      <c r="U55" s="314"/>
      <c r="V55" s="312">
        <f t="shared" si="5"/>
        <v>0</v>
      </c>
      <c r="W55" s="304"/>
      <c r="X55" s="314"/>
      <c r="Y55" s="312">
        <f t="shared" si="17"/>
        <v>0</v>
      </c>
      <c r="Z55" s="304"/>
      <c r="AA55" s="314"/>
      <c r="AB55" s="312">
        <f t="shared" si="7"/>
        <v>0</v>
      </c>
      <c r="AC55" s="304"/>
      <c r="AD55" s="314"/>
      <c r="AE55" s="312">
        <f t="shared" si="8"/>
        <v>0</v>
      </c>
      <c r="AF55" s="304"/>
      <c r="AG55" s="314"/>
      <c r="AH55" s="312">
        <f t="shared" si="9"/>
        <v>0</v>
      </c>
      <c r="AI55" s="304"/>
      <c r="AJ55" s="314"/>
      <c r="AK55" s="312">
        <f t="shared" si="10"/>
        <v>0</v>
      </c>
      <c r="AL55" s="304"/>
      <c r="AM55" s="314"/>
      <c r="AN55" s="312">
        <f t="shared" si="11"/>
        <v>0</v>
      </c>
      <c r="AO55" s="304"/>
      <c r="AP55" s="314"/>
      <c r="AQ55" s="312">
        <f t="shared" si="12"/>
        <v>0</v>
      </c>
      <c r="AR55" s="304">
        <v>8</v>
      </c>
      <c r="AS55" s="314"/>
      <c r="AT55" s="312">
        <f t="shared" si="13"/>
        <v>0</v>
      </c>
      <c r="AU55" s="308">
        <v>8</v>
      </c>
      <c r="AV55" s="149"/>
      <c r="AW55" s="156">
        <f t="shared" si="14"/>
        <v>0</v>
      </c>
      <c r="AX55" s="158"/>
      <c r="AY55" s="149"/>
      <c r="AZ55" s="156">
        <f t="shared" si="15"/>
        <v>0</v>
      </c>
    </row>
    <row r="56" spans="1:52" ht="15.75" thickTop="1" thickBot="1" x14ac:dyDescent="0.25">
      <c r="A56" s="4">
        <v>53</v>
      </c>
      <c r="B56" s="150" t="s">
        <v>200</v>
      </c>
      <c r="C56" s="145" t="s">
        <v>201</v>
      </c>
      <c r="D56" s="152" t="s">
        <v>17</v>
      </c>
      <c r="E56" s="304"/>
      <c r="F56" s="314"/>
      <c r="G56" s="312">
        <f t="shared" si="16"/>
        <v>0</v>
      </c>
      <c r="H56" s="304"/>
      <c r="I56" s="314"/>
      <c r="J56" s="312">
        <f t="shared" si="1"/>
        <v>0</v>
      </c>
      <c r="K56" s="304"/>
      <c r="L56" s="314"/>
      <c r="M56" s="312">
        <f t="shared" si="2"/>
        <v>0</v>
      </c>
      <c r="N56" s="304"/>
      <c r="O56" s="314"/>
      <c r="P56" s="312">
        <f t="shared" si="3"/>
        <v>0</v>
      </c>
      <c r="Q56" s="304">
        <v>56</v>
      </c>
      <c r="R56" s="314"/>
      <c r="S56" s="312">
        <f t="shared" si="4"/>
        <v>0</v>
      </c>
      <c r="T56" s="304"/>
      <c r="U56" s="314"/>
      <c r="V56" s="312">
        <f t="shared" si="5"/>
        <v>0</v>
      </c>
      <c r="W56" s="304"/>
      <c r="X56" s="314"/>
      <c r="Y56" s="312">
        <f t="shared" si="17"/>
        <v>0</v>
      </c>
      <c r="Z56" s="304"/>
      <c r="AA56" s="314"/>
      <c r="AB56" s="312">
        <f t="shared" si="7"/>
        <v>0</v>
      </c>
      <c r="AC56" s="304"/>
      <c r="AD56" s="314"/>
      <c r="AE56" s="312">
        <f t="shared" si="8"/>
        <v>0</v>
      </c>
      <c r="AF56" s="304"/>
      <c r="AG56" s="314"/>
      <c r="AH56" s="312">
        <f t="shared" si="9"/>
        <v>0</v>
      </c>
      <c r="AI56" s="304"/>
      <c r="AJ56" s="314"/>
      <c r="AK56" s="312">
        <f t="shared" si="10"/>
        <v>0</v>
      </c>
      <c r="AL56" s="304"/>
      <c r="AM56" s="314"/>
      <c r="AN56" s="312">
        <f t="shared" si="11"/>
        <v>0</v>
      </c>
      <c r="AO56" s="304"/>
      <c r="AP56" s="314"/>
      <c r="AQ56" s="312">
        <f t="shared" si="12"/>
        <v>0</v>
      </c>
      <c r="AR56" s="304"/>
      <c r="AS56" s="314"/>
      <c r="AT56" s="312">
        <f t="shared" si="13"/>
        <v>0</v>
      </c>
      <c r="AU56" s="308"/>
      <c r="AV56" s="149"/>
      <c r="AW56" s="156">
        <f t="shared" si="14"/>
        <v>0</v>
      </c>
      <c r="AX56" s="158"/>
      <c r="AY56" s="149"/>
      <c r="AZ56" s="156">
        <f t="shared" si="15"/>
        <v>0</v>
      </c>
    </row>
    <row r="57" spans="1:52" ht="15.75" thickTop="1" thickBot="1" x14ac:dyDescent="0.25">
      <c r="A57" s="3">
        <v>54</v>
      </c>
      <c r="B57" s="150" t="s">
        <v>200</v>
      </c>
      <c r="C57" s="145" t="s">
        <v>202</v>
      </c>
      <c r="D57" s="152" t="s">
        <v>17</v>
      </c>
      <c r="E57" s="304">
        <v>9.9849999999999994</v>
      </c>
      <c r="F57" s="314"/>
      <c r="G57" s="312">
        <f t="shared" si="16"/>
        <v>0</v>
      </c>
      <c r="H57" s="304"/>
      <c r="I57" s="314"/>
      <c r="J57" s="312">
        <f t="shared" si="1"/>
        <v>0</v>
      </c>
      <c r="K57" s="304"/>
      <c r="L57" s="314"/>
      <c r="M57" s="312">
        <f t="shared" si="2"/>
        <v>0</v>
      </c>
      <c r="N57" s="304"/>
      <c r="O57" s="314"/>
      <c r="P57" s="312">
        <f t="shared" si="3"/>
        <v>0</v>
      </c>
      <c r="Q57" s="304"/>
      <c r="R57" s="314"/>
      <c r="S57" s="312">
        <f t="shared" si="4"/>
        <v>0</v>
      </c>
      <c r="T57" s="304"/>
      <c r="U57" s="314"/>
      <c r="V57" s="312">
        <f t="shared" si="5"/>
        <v>0</v>
      </c>
      <c r="W57" s="304"/>
      <c r="X57" s="314"/>
      <c r="Y57" s="312">
        <f t="shared" si="17"/>
        <v>0</v>
      </c>
      <c r="Z57" s="304"/>
      <c r="AA57" s="314"/>
      <c r="AB57" s="312">
        <f t="shared" si="7"/>
        <v>0</v>
      </c>
      <c r="AC57" s="304"/>
      <c r="AD57" s="314"/>
      <c r="AE57" s="312">
        <f t="shared" si="8"/>
        <v>0</v>
      </c>
      <c r="AF57" s="304"/>
      <c r="AG57" s="314"/>
      <c r="AH57" s="312">
        <f t="shared" si="9"/>
        <v>0</v>
      </c>
      <c r="AI57" s="304"/>
      <c r="AJ57" s="314"/>
      <c r="AK57" s="312">
        <f t="shared" si="10"/>
        <v>0</v>
      </c>
      <c r="AL57" s="304"/>
      <c r="AM57" s="314"/>
      <c r="AN57" s="312">
        <f t="shared" si="11"/>
        <v>0</v>
      </c>
      <c r="AO57" s="304"/>
      <c r="AP57" s="314"/>
      <c r="AQ57" s="312">
        <f t="shared" si="12"/>
        <v>0</v>
      </c>
      <c r="AR57" s="304"/>
      <c r="AS57" s="314"/>
      <c r="AT57" s="312">
        <f t="shared" si="13"/>
        <v>0</v>
      </c>
      <c r="AU57" s="308"/>
      <c r="AV57" s="149"/>
      <c r="AW57" s="156">
        <f t="shared" si="14"/>
        <v>0</v>
      </c>
      <c r="AX57" s="158"/>
      <c r="AY57" s="149"/>
      <c r="AZ57" s="156">
        <f t="shared" si="15"/>
        <v>0</v>
      </c>
    </row>
    <row r="58" spans="1:52" ht="15.75" thickTop="1" thickBot="1" x14ac:dyDescent="0.25">
      <c r="A58" s="2">
        <v>55</v>
      </c>
      <c r="B58" s="150" t="s">
        <v>200</v>
      </c>
      <c r="C58" s="145" t="s">
        <v>203</v>
      </c>
      <c r="D58" s="152" t="s">
        <v>17</v>
      </c>
      <c r="E58" s="304">
        <v>9.91</v>
      </c>
      <c r="F58" s="314"/>
      <c r="G58" s="312">
        <f t="shared" si="16"/>
        <v>0</v>
      </c>
      <c r="H58" s="304"/>
      <c r="I58" s="314"/>
      <c r="J58" s="312">
        <f t="shared" si="1"/>
        <v>0</v>
      </c>
      <c r="K58" s="304"/>
      <c r="L58" s="314"/>
      <c r="M58" s="312">
        <f t="shared" si="2"/>
        <v>0</v>
      </c>
      <c r="N58" s="304"/>
      <c r="O58" s="314"/>
      <c r="P58" s="312">
        <f t="shared" si="3"/>
        <v>0</v>
      </c>
      <c r="Q58" s="304"/>
      <c r="R58" s="314"/>
      <c r="S58" s="312">
        <f t="shared" si="4"/>
        <v>0</v>
      </c>
      <c r="T58" s="304"/>
      <c r="U58" s="314"/>
      <c r="V58" s="312">
        <f t="shared" si="5"/>
        <v>0</v>
      </c>
      <c r="W58" s="304"/>
      <c r="X58" s="314"/>
      <c r="Y58" s="312">
        <f t="shared" si="17"/>
        <v>0</v>
      </c>
      <c r="Z58" s="304"/>
      <c r="AA58" s="314"/>
      <c r="AB58" s="312">
        <f t="shared" si="7"/>
        <v>0</v>
      </c>
      <c r="AC58" s="304"/>
      <c r="AD58" s="314"/>
      <c r="AE58" s="312">
        <f t="shared" si="8"/>
        <v>0</v>
      </c>
      <c r="AF58" s="304"/>
      <c r="AG58" s="314"/>
      <c r="AH58" s="312">
        <f t="shared" si="9"/>
        <v>0</v>
      </c>
      <c r="AI58" s="304"/>
      <c r="AJ58" s="314"/>
      <c r="AK58" s="312">
        <f t="shared" si="10"/>
        <v>0</v>
      </c>
      <c r="AL58" s="304"/>
      <c r="AM58" s="314"/>
      <c r="AN58" s="312">
        <f t="shared" si="11"/>
        <v>0</v>
      </c>
      <c r="AO58" s="304"/>
      <c r="AP58" s="314"/>
      <c r="AQ58" s="312">
        <f t="shared" si="12"/>
        <v>0</v>
      </c>
      <c r="AR58" s="304"/>
      <c r="AS58" s="314"/>
      <c r="AT58" s="312">
        <f t="shared" si="13"/>
        <v>0</v>
      </c>
      <c r="AU58" s="308"/>
      <c r="AV58" s="149"/>
      <c r="AW58" s="156">
        <f t="shared" si="14"/>
        <v>0</v>
      </c>
      <c r="AX58" s="158"/>
      <c r="AY58" s="149"/>
      <c r="AZ58" s="156">
        <f t="shared" si="15"/>
        <v>0</v>
      </c>
    </row>
    <row r="59" spans="1:52" ht="15.75" thickTop="1" thickBot="1" x14ac:dyDescent="0.25">
      <c r="A59" s="4">
        <v>56</v>
      </c>
      <c r="B59" s="150" t="s">
        <v>204</v>
      </c>
      <c r="C59" s="145" t="s">
        <v>205</v>
      </c>
      <c r="D59" s="152" t="s">
        <v>53</v>
      </c>
      <c r="E59" s="304"/>
      <c r="F59" s="314"/>
      <c r="G59" s="312">
        <f t="shared" si="16"/>
        <v>0</v>
      </c>
      <c r="H59" s="304">
        <v>30</v>
      </c>
      <c r="I59" s="314"/>
      <c r="J59" s="312">
        <f t="shared" si="1"/>
        <v>0</v>
      </c>
      <c r="K59" s="304"/>
      <c r="L59" s="314"/>
      <c r="M59" s="312">
        <f t="shared" si="2"/>
        <v>0</v>
      </c>
      <c r="N59" s="304"/>
      <c r="O59" s="314"/>
      <c r="P59" s="312">
        <f t="shared" si="3"/>
        <v>0</v>
      </c>
      <c r="Q59" s="304"/>
      <c r="R59" s="314"/>
      <c r="S59" s="312">
        <f t="shared" si="4"/>
        <v>0</v>
      </c>
      <c r="T59" s="304"/>
      <c r="U59" s="314"/>
      <c r="V59" s="312">
        <f t="shared" si="5"/>
        <v>0</v>
      </c>
      <c r="W59" s="304"/>
      <c r="X59" s="314"/>
      <c r="Y59" s="312">
        <f t="shared" si="17"/>
        <v>0</v>
      </c>
      <c r="Z59" s="304"/>
      <c r="AA59" s="314"/>
      <c r="AB59" s="312">
        <f t="shared" si="7"/>
        <v>0</v>
      </c>
      <c r="AC59" s="304"/>
      <c r="AD59" s="314"/>
      <c r="AE59" s="312">
        <f t="shared" si="8"/>
        <v>0</v>
      </c>
      <c r="AF59" s="304"/>
      <c r="AG59" s="314"/>
      <c r="AH59" s="312">
        <f t="shared" si="9"/>
        <v>0</v>
      </c>
      <c r="AI59" s="304"/>
      <c r="AJ59" s="314"/>
      <c r="AK59" s="312">
        <f t="shared" si="10"/>
        <v>0</v>
      </c>
      <c r="AL59" s="304"/>
      <c r="AM59" s="314"/>
      <c r="AN59" s="312">
        <f t="shared" si="11"/>
        <v>0</v>
      </c>
      <c r="AO59" s="304"/>
      <c r="AP59" s="314"/>
      <c r="AQ59" s="312">
        <f t="shared" si="12"/>
        <v>0</v>
      </c>
      <c r="AR59" s="304"/>
      <c r="AS59" s="314"/>
      <c r="AT59" s="312">
        <f t="shared" si="13"/>
        <v>0</v>
      </c>
      <c r="AU59" s="308"/>
      <c r="AV59" s="149"/>
      <c r="AW59" s="156">
        <f t="shared" si="14"/>
        <v>0</v>
      </c>
      <c r="AX59" s="158"/>
      <c r="AY59" s="149"/>
      <c r="AZ59" s="156">
        <f t="shared" si="15"/>
        <v>0</v>
      </c>
    </row>
    <row r="60" spans="1:52" ht="15.75" thickTop="1" thickBot="1" x14ac:dyDescent="0.25">
      <c r="A60" s="3">
        <v>57</v>
      </c>
      <c r="B60" s="150" t="s">
        <v>206</v>
      </c>
      <c r="C60" s="145" t="s">
        <v>207</v>
      </c>
      <c r="D60" s="152" t="s">
        <v>62</v>
      </c>
      <c r="E60" s="304"/>
      <c r="F60" s="314"/>
      <c r="G60" s="312">
        <f t="shared" si="16"/>
        <v>0</v>
      </c>
      <c r="H60" s="304"/>
      <c r="I60" s="314"/>
      <c r="J60" s="312">
        <f t="shared" si="1"/>
        <v>0</v>
      </c>
      <c r="K60" s="304">
        <v>58</v>
      </c>
      <c r="L60" s="314"/>
      <c r="M60" s="312">
        <f t="shared" si="2"/>
        <v>0</v>
      </c>
      <c r="N60" s="304"/>
      <c r="O60" s="314"/>
      <c r="P60" s="312">
        <f t="shared" si="3"/>
        <v>0</v>
      </c>
      <c r="Q60" s="304"/>
      <c r="R60" s="314"/>
      <c r="S60" s="312">
        <f t="shared" si="4"/>
        <v>0</v>
      </c>
      <c r="T60" s="304"/>
      <c r="U60" s="314"/>
      <c r="V60" s="312">
        <f t="shared" si="5"/>
        <v>0</v>
      </c>
      <c r="W60" s="304"/>
      <c r="X60" s="314"/>
      <c r="Y60" s="312">
        <f t="shared" si="17"/>
        <v>0</v>
      </c>
      <c r="Z60" s="304"/>
      <c r="AA60" s="314"/>
      <c r="AB60" s="312">
        <f t="shared" si="7"/>
        <v>0</v>
      </c>
      <c r="AC60" s="304"/>
      <c r="AD60" s="314"/>
      <c r="AE60" s="312">
        <f t="shared" si="8"/>
        <v>0</v>
      </c>
      <c r="AF60" s="304"/>
      <c r="AG60" s="314"/>
      <c r="AH60" s="312">
        <f t="shared" si="9"/>
        <v>0</v>
      </c>
      <c r="AI60" s="304"/>
      <c r="AJ60" s="314"/>
      <c r="AK60" s="312">
        <f t="shared" si="10"/>
        <v>0</v>
      </c>
      <c r="AL60" s="304"/>
      <c r="AM60" s="314"/>
      <c r="AN60" s="312">
        <f t="shared" si="11"/>
        <v>0</v>
      </c>
      <c r="AO60" s="304"/>
      <c r="AP60" s="314"/>
      <c r="AQ60" s="312">
        <f t="shared" si="12"/>
        <v>0</v>
      </c>
      <c r="AR60" s="304"/>
      <c r="AS60" s="314"/>
      <c r="AT60" s="312">
        <f t="shared" si="13"/>
        <v>0</v>
      </c>
      <c r="AU60" s="308"/>
      <c r="AV60" s="149"/>
      <c r="AW60" s="156">
        <f t="shared" si="14"/>
        <v>0</v>
      </c>
      <c r="AX60" s="158"/>
      <c r="AY60" s="149"/>
      <c r="AZ60" s="156">
        <f t="shared" si="15"/>
        <v>0</v>
      </c>
    </row>
    <row r="61" spans="1:52" ht="15.75" thickTop="1" thickBot="1" x14ac:dyDescent="0.25">
      <c r="A61" s="2">
        <v>58</v>
      </c>
      <c r="B61" s="150" t="s">
        <v>206</v>
      </c>
      <c r="C61" s="145" t="s">
        <v>208</v>
      </c>
      <c r="D61" s="152" t="s">
        <v>62</v>
      </c>
      <c r="E61" s="304"/>
      <c r="F61" s="314"/>
      <c r="G61" s="312">
        <f t="shared" si="16"/>
        <v>0</v>
      </c>
      <c r="H61" s="304"/>
      <c r="I61" s="314"/>
      <c r="J61" s="312">
        <f t="shared" si="1"/>
        <v>0</v>
      </c>
      <c r="K61" s="304">
        <v>56</v>
      </c>
      <c r="L61" s="314"/>
      <c r="M61" s="312">
        <f t="shared" si="2"/>
        <v>0</v>
      </c>
      <c r="N61" s="304"/>
      <c r="O61" s="314"/>
      <c r="P61" s="312">
        <f t="shared" si="3"/>
        <v>0</v>
      </c>
      <c r="Q61" s="304"/>
      <c r="R61" s="314"/>
      <c r="S61" s="312">
        <f t="shared" si="4"/>
        <v>0</v>
      </c>
      <c r="T61" s="304"/>
      <c r="U61" s="314"/>
      <c r="V61" s="312">
        <f t="shared" si="5"/>
        <v>0</v>
      </c>
      <c r="W61" s="304"/>
      <c r="X61" s="314"/>
      <c r="Y61" s="312">
        <f t="shared" si="17"/>
        <v>0</v>
      </c>
      <c r="Z61" s="304"/>
      <c r="AA61" s="314"/>
      <c r="AB61" s="312">
        <f t="shared" si="7"/>
        <v>0</v>
      </c>
      <c r="AC61" s="304"/>
      <c r="AD61" s="314"/>
      <c r="AE61" s="312">
        <f t="shared" si="8"/>
        <v>0</v>
      </c>
      <c r="AF61" s="304"/>
      <c r="AG61" s="314"/>
      <c r="AH61" s="312">
        <f t="shared" si="9"/>
        <v>0</v>
      </c>
      <c r="AI61" s="304"/>
      <c r="AJ61" s="314"/>
      <c r="AK61" s="312">
        <f t="shared" si="10"/>
        <v>0</v>
      </c>
      <c r="AL61" s="304"/>
      <c r="AM61" s="314"/>
      <c r="AN61" s="312">
        <f t="shared" si="11"/>
        <v>0</v>
      </c>
      <c r="AO61" s="304"/>
      <c r="AP61" s="314"/>
      <c r="AQ61" s="312">
        <f t="shared" si="12"/>
        <v>0</v>
      </c>
      <c r="AR61" s="304"/>
      <c r="AS61" s="314"/>
      <c r="AT61" s="312">
        <f t="shared" si="13"/>
        <v>0</v>
      </c>
      <c r="AU61" s="308"/>
      <c r="AV61" s="149"/>
      <c r="AW61" s="156">
        <f t="shared" si="14"/>
        <v>0</v>
      </c>
      <c r="AX61" s="158"/>
      <c r="AY61" s="149"/>
      <c r="AZ61" s="156">
        <f t="shared" si="15"/>
        <v>0</v>
      </c>
    </row>
    <row r="62" spans="1:52" ht="15.75" thickTop="1" thickBot="1" x14ac:dyDescent="0.25">
      <c r="A62" s="4">
        <v>59</v>
      </c>
      <c r="B62" s="150" t="s">
        <v>209</v>
      </c>
      <c r="C62" s="145" t="s">
        <v>205</v>
      </c>
      <c r="D62" s="152" t="s">
        <v>53</v>
      </c>
      <c r="E62" s="304"/>
      <c r="F62" s="314"/>
      <c r="G62" s="312">
        <f t="shared" si="16"/>
        <v>0</v>
      </c>
      <c r="H62" s="304">
        <v>30</v>
      </c>
      <c r="I62" s="314"/>
      <c r="J62" s="312">
        <f t="shared" si="1"/>
        <v>0</v>
      </c>
      <c r="K62" s="304"/>
      <c r="L62" s="314"/>
      <c r="M62" s="312">
        <f t="shared" si="2"/>
        <v>0</v>
      </c>
      <c r="N62" s="304"/>
      <c r="O62" s="314"/>
      <c r="P62" s="312">
        <f t="shared" si="3"/>
        <v>0</v>
      </c>
      <c r="Q62" s="304"/>
      <c r="R62" s="314"/>
      <c r="S62" s="312">
        <f t="shared" si="4"/>
        <v>0</v>
      </c>
      <c r="T62" s="304"/>
      <c r="U62" s="314"/>
      <c r="V62" s="312">
        <f t="shared" si="5"/>
        <v>0</v>
      </c>
      <c r="W62" s="304"/>
      <c r="X62" s="314"/>
      <c r="Y62" s="312">
        <f t="shared" si="17"/>
        <v>0</v>
      </c>
      <c r="Z62" s="304"/>
      <c r="AA62" s="314"/>
      <c r="AB62" s="312">
        <f t="shared" si="7"/>
        <v>0</v>
      </c>
      <c r="AC62" s="304"/>
      <c r="AD62" s="314"/>
      <c r="AE62" s="312">
        <f t="shared" si="8"/>
        <v>0</v>
      </c>
      <c r="AF62" s="304"/>
      <c r="AG62" s="314"/>
      <c r="AH62" s="312">
        <f t="shared" si="9"/>
        <v>0</v>
      </c>
      <c r="AI62" s="304"/>
      <c r="AJ62" s="314"/>
      <c r="AK62" s="312">
        <f t="shared" si="10"/>
        <v>0</v>
      </c>
      <c r="AL62" s="304"/>
      <c r="AM62" s="314"/>
      <c r="AN62" s="312">
        <f t="shared" si="11"/>
        <v>0</v>
      </c>
      <c r="AO62" s="304"/>
      <c r="AP62" s="314"/>
      <c r="AQ62" s="312">
        <f t="shared" si="12"/>
        <v>0</v>
      </c>
      <c r="AR62" s="304"/>
      <c r="AS62" s="314"/>
      <c r="AT62" s="312">
        <f t="shared" si="13"/>
        <v>0</v>
      </c>
      <c r="AU62" s="308"/>
      <c r="AV62" s="149"/>
      <c r="AW62" s="156">
        <f t="shared" si="14"/>
        <v>0</v>
      </c>
      <c r="AX62" s="158"/>
      <c r="AY62" s="149"/>
      <c r="AZ62" s="156">
        <f t="shared" si="15"/>
        <v>0</v>
      </c>
    </row>
    <row r="63" spans="1:52" ht="15.75" thickTop="1" thickBot="1" x14ac:dyDescent="0.25">
      <c r="A63" s="3">
        <v>60</v>
      </c>
      <c r="B63" s="150">
        <v>45264</v>
      </c>
      <c r="C63" s="145" t="s">
        <v>210</v>
      </c>
      <c r="D63" s="152" t="s">
        <v>53</v>
      </c>
      <c r="E63" s="304"/>
      <c r="F63" s="314"/>
      <c r="G63" s="312">
        <f t="shared" si="16"/>
        <v>0</v>
      </c>
      <c r="H63" s="304"/>
      <c r="I63" s="314"/>
      <c r="J63" s="312">
        <f t="shared" si="1"/>
        <v>0</v>
      </c>
      <c r="K63" s="304"/>
      <c r="L63" s="314"/>
      <c r="M63" s="312">
        <f t="shared" si="2"/>
        <v>0</v>
      </c>
      <c r="N63" s="304"/>
      <c r="O63" s="314"/>
      <c r="P63" s="312">
        <f t="shared" si="3"/>
        <v>0</v>
      </c>
      <c r="Q63" s="304"/>
      <c r="R63" s="314"/>
      <c r="S63" s="312">
        <f t="shared" si="4"/>
        <v>0</v>
      </c>
      <c r="T63" s="304"/>
      <c r="U63" s="314"/>
      <c r="V63" s="312">
        <f t="shared" si="5"/>
        <v>0</v>
      </c>
      <c r="W63" s="304"/>
      <c r="X63" s="314"/>
      <c r="Y63" s="312">
        <f t="shared" si="17"/>
        <v>0</v>
      </c>
      <c r="Z63" s="304"/>
      <c r="AA63" s="314"/>
      <c r="AB63" s="312">
        <f t="shared" si="7"/>
        <v>0</v>
      </c>
      <c r="AC63" s="304"/>
      <c r="AD63" s="314"/>
      <c r="AE63" s="312">
        <f t="shared" si="8"/>
        <v>0</v>
      </c>
      <c r="AF63" s="304"/>
      <c r="AG63" s="314"/>
      <c r="AH63" s="312">
        <f t="shared" si="9"/>
        <v>0</v>
      </c>
      <c r="AI63" s="304"/>
      <c r="AJ63" s="314"/>
      <c r="AK63" s="312">
        <f t="shared" si="10"/>
        <v>0</v>
      </c>
      <c r="AL63" s="304"/>
      <c r="AM63" s="314"/>
      <c r="AN63" s="312">
        <f t="shared" si="11"/>
        <v>0</v>
      </c>
      <c r="AO63" s="304">
        <v>-1</v>
      </c>
      <c r="AP63" s="314"/>
      <c r="AQ63" s="312">
        <f t="shared" si="12"/>
        <v>0</v>
      </c>
      <c r="AR63" s="304"/>
      <c r="AS63" s="314"/>
      <c r="AT63" s="312">
        <f t="shared" si="13"/>
        <v>0</v>
      </c>
      <c r="AU63" s="308"/>
      <c r="AV63" s="149"/>
      <c r="AW63" s="156">
        <f t="shared" si="14"/>
        <v>0</v>
      </c>
      <c r="AX63" s="158"/>
      <c r="AY63" s="149"/>
      <c r="AZ63" s="156">
        <f t="shared" si="15"/>
        <v>0</v>
      </c>
    </row>
    <row r="64" spans="1:52" ht="15.75" thickTop="1" thickBot="1" x14ac:dyDescent="0.25">
      <c r="A64" s="2">
        <v>61</v>
      </c>
      <c r="B64" s="150">
        <v>45267</v>
      </c>
      <c r="C64" s="145" t="s">
        <v>207</v>
      </c>
      <c r="D64" s="152" t="s">
        <v>62</v>
      </c>
      <c r="E64" s="304"/>
      <c r="F64" s="314"/>
      <c r="G64" s="312">
        <f t="shared" si="16"/>
        <v>0</v>
      </c>
      <c r="H64" s="304"/>
      <c r="I64" s="314"/>
      <c r="J64" s="312">
        <f t="shared" si="1"/>
        <v>0</v>
      </c>
      <c r="K64" s="304">
        <v>58</v>
      </c>
      <c r="L64" s="314"/>
      <c r="M64" s="312">
        <f t="shared" si="2"/>
        <v>0</v>
      </c>
      <c r="N64" s="304"/>
      <c r="O64" s="314"/>
      <c r="P64" s="312">
        <f t="shared" si="3"/>
        <v>0</v>
      </c>
      <c r="Q64" s="304"/>
      <c r="R64" s="314"/>
      <c r="S64" s="312">
        <f t="shared" si="4"/>
        <v>0</v>
      </c>
      <c r="T64" s="304"/>
      <c r="U64" s="314"/>
      <c r="V64" s="312">
        <f t="shared" si="5"/>
        <v>0</v>
      </c>
      <c r="W64" s="304"/>
      <c r="X64" s="314"/>
      <c r="Y64" s="312">
        <f t="shared" si="17"/>
        <v>0</v>
      </c>
      <c r="Z64" s="304"/>
      <c r="AA64" s="314"/>
      <c r="AB64" s="312">
        <f t="shared" si="7"/>
        <v>0</v>
      </c>
      <c r="AC64" s="304"/>
      <c r="AD64" s="314"/>
      <c r="AE64" s="312">
        <f t="shared" si="8"/>
        <v>0</v>
      </c>
      <c r="AF64" s="304"/>
      <c r="AG64" s="314"/>
      <c r="AH64" s="312">
        <f t="shared" si="9"/>
        <v>0</v>
      </c>
      <c r="AI64" s="304"/>
      <c r="AJ64" s="314"/>
      <c r="AK64" s="312">
        <f t="shared" si="10"/>
        <v>0</v>
      </c>
      <c r="AL64" s="304"/>
      <c r="AM64" s="314"/>
      <c r="AN64" s="312">
        <f t="shared" si="11"/>
        <v>0</v>
      </c>
      <c r="AO64" s="304"/>
      <c r="AP64" s="314"/>
      <c r="AQ64" s="312">
        <f t="shared" si="12"/>
        <v>0</v>
      </c>
      <c r="AR64" s="304"/>
      <c r="AS64" s="314"/>
      <c r="AT64" s="312">
        <f t="shared" si="13"/>
        <v>0</v>
      </c>
      <c r="AU64" s="308"/>
      <c r="AV64" s="149"/>
      <c r="AW64" s="156">
        <f t="shared" si="14"/>
        <v>0</v>
      </c>
      <c r="AX64" s="158"/>
      <c r="AY64" s="149"/>
      <c r="AZ64" s="156">
        <f t="shared" si="15"/>
        <v>0</v>
      </c>
    </row>
    <row r="65" spans="1:52" ht="15.75" thickTop="1" thickBot="1" x14ac:dyDescent="0.25">
      <c r="A65" s="4">
        <v>62</v>
      </c>
      <c r="B65" s="150">
        <v>45268</v>
      </c>
      <c r="C65" s="145" t="s">
        <v>211</v>
      </c>
      <c r="D65" s="152" t="s">
        <v>62</v>
      </c>
      <c r="E65" s="304"/>
      <c r="F65" s="314"/>
      <c r="G65" s="312">
        <f t="shared" si="16"/>
        <v>0</v>
      </c>
      <c r="H65" s="304"/>
      <c r="I65" s="314"/>
      <c r="J65" s="312">
        <f t="shared" si="1"/>
        <v>0</v>
      </c>
      <c r="K65" s="304"/>
      <c r="L65" s="314"/>
      <c r="M65" s="312">
        <f t="shared" si="2"/>
        <v>0</v>
      </c>
      <c r="N65" s="304"/>
      <c r="O65" s="314"/>
      <c r="P65" s="312">
        <f t="shared" si="3"/>
        <v>0</v>
      </c>
      <c r="Q65" s="304">
        <v>58</v>
      </c>
      <c r="R65" s="314"/>
      <c r="S65" s="312">
        <f t="shared" si="4"/>
        <v>0</v>
      </c>
      <c r="T65" s="304"/>
      <c r="U65" s="314"/>
      <c r="V65" s="312">
        <f t="shared" si="5"/>
        <v>0</v>
      </c>
      <c r="W65" s="304"/>
      <c r="X65" s="314"/>
      <c r="Y65" s="312">
        <f t="shared" si="17"/>
        <v>0</v>
      </c>
      <c r="Z65" s="304"/>
      <c r="AA65" s="314"/>
      <c r="AB65" s="312">
        <f t="shared" si="7"/>
        <v>0</v>
      </c>
      <c r="AC65" s="304"/>
      <c r="AD65" s="314"/>
      <c r="AE65" s="312">
        <f t="shared" si="8"/>
        <v>0</v>
      </c>
      <c r="AF65" s="304"/>
      <c r="AG65" s="314"/>
      <c r="AH65" s="312">
        <f t="shared" si="9"/>
        <v>0</v>
      </c>
      <c r="AI65" s="304"/>
      <c r="AJ65" s="314"/>
      <c r="AK65" s="312">
        <f t="shared" si="10"/>
        <v>0</v>
      </c>
      <c r="AL65" s="304"/>
      <c r="AM65" s="314"/>
      <c r="AN65" s="312">
        <f t="shared" si="11"/>
        <v>0</v>
      </c>
      <c r="AO65" s="304"/>
      <c r="AP65" s="314"/>
      <c r="AQ65" s="312">
        <f t="shared" si="12"/>
        <v>0</v>
      </c>
      <c r="AR65" s="304"/>
      <c r="AS65" s="314"/>
      <c r="AT65" s="312">
        <f t="shared" si="13"/>
        <v>0</v>
      </c>
      <c r="AU65" s="308"/>
      <c r="AV65" s="149"/>
      <c r="AW65" s="156">
        <f t="shared" si="14"/>
        <v>0</v>
      </c>
      <c r="AX65" s="158"/>
      <c r="AY65" s="149"/>
      <c r="AZ65" s="156">
        <f t="shared" si="15"/>
        <v>0</v>
      </c>
    </row>
    <row r="66" spans="1:52" ht="15.75" thickTop="1" thickBot="1" x14ac:dyDescent="0.25">
      <c r="A66" s="3">
        <v>63</v>
      </c>
      <c r="B66" s="150">
        <v>45269</v>
      </c>
      <c r="C66" s="145" t="s">
        <v>211</v>
      </c>
      <c r="D66" s="152" t="s">
        <v>62</v>
      </c>
      <c r="E66" s="304"/>
      <c r="F66" s="314"/>
      <c r="G66" s="312">
        <f t="shared" si="16"/>
        <v>0</v>
      </c>
      <c r="H66" s="304"/>
      <c r="I66" s="314"/>
      <c r="J66" s="312">
        <f t="shared" si="1"/>
        <v>0</v>
      </c>
      <c r="K66" s="304"/>
      <c r="L66" s="314"/>
      <c r="M66" s="312">
        <f t="shared" si="2"/>
        <v>0</v>
      </c>
      <c r="N66" s="304"/>
      <c r="O66" s="314"/>
      <c r="P66" s="312">
        <f t="shared" si="3"/>
        <v>0</v>
      </c>
      <c r="Q66" s="304">
        <v>58</v>
      </c>
      <c r="R66" s="314"/>
      <c r="S66" s="312">
        <f t="shared" si="4"/>
        <v>0</v>
      </c>
      <c r="T66" s="304"/>
      <c r="U66" s="314"/>
      <c r="V66" s="312">
        <f t="shared" si="5"/>
        <v>0</v>
      </c>
      <c r="W66" s="304"/>
      <c r="X66" s="314"/>
      <c r="Y66" s="312">
        <f t="shared" si="17"/>
        <v>0</v>
      </c>
      <c r="Z66" s="304"/>
      <c r="AA66" s="314"/>
      <c r="AB66" s="312">
        <f t="shared" si="7"/>
        <v>0</v>
      </c>
      <c r="AC66" s="304"/>
      <c r="AD66" s="314"/>
      <c r="AE66" s="312">
        <f t="shared" si="8"/>
        <v>0</v>
      </c>
      <c r="AF66" s="304"/>
      <c r="AG66" s="314"/>
      <c r="AH66" s="312">
        <f t="shared" si="9"/>
        <v>0</v>
      </c>
      <c r="AI66" s="304"/>
      <c r="AJ66" s="314"/>
      <c r="AK66" s="312">
        <f t="shared" si="10"/>
        <v>0</v>
      </c>
      <c r="AL66" s="304"/>
      <c r="AM66" s="314"/>
      <c r="AN66" s="312">
        <f t="shared" si="11"/>
        <v>0</v>
      </c>
      <c r="AO66" s="304"/>
      <c r="AP66" s="314"/>
      <c r="AQ66" s="312">
        <f t="shared" si="12"/>
        <v>0</v>
      </c>
      <c r="AR66" s="304"/>
      <c r="AS66" s="314"/>
      <c r="AT66" s="312">
        <f t="shared" si="13"/>
        <v>0</v>
      </c>
      <c r="AU66" s="308"/>
      <c r="AV66" s="149"/>
      <c r="AW66" s="156">
        <f t="shared" si="14"/>
        <v>0</v>
      </c>
      <c r="AX66" s="158"/>
      <c r="AY66" s="149"/>
      <c r="AZ66" s="156">
        <f t="shared" si="15"/>
        <v>0</v>
      </c>
    </row>
    <row r="67" spans="1:52" ht="30" thickTop="1" thickBot="1" x14ac:dyDescent="0.25">
      <c r="A67" s="2">
        <v>64</v>
      </c>
      <c r="B67" s="150">
        <v>45272</v>
      </c>
      <c r="C67" s="301" t="s">
        <v>212</v>
      </c>
      <c r="D67" s="152" t="s">
        <v>53</v>
      </c>
      <c r="E67" s="304"/>
      <c r="F67" s="314"/>
      <c r="G67" s="312">
        <f t="shared" si="16"/>
        <v>0</v>
      </c>
      <c r="H67" s="304">
        <v>-13</v>
      </c>
      <c r="I67" s="314"/>
      <c r="J67" s="312">
        <f t="shared" si="1"/>
        <v>0</v>
      </c>
      <c r="K67" s="304"/>
      <c r="L67" s="314"/>
      <c r="M67" s="312">
        <f t="shared" si="2"/>
        <v>0</v>
      </c>
      <c r="N67" s="304"/>
      <c r="O67" s="314"/>
      <c r="P67" s="312">
        <f t="shared" si="3"/>
        <v>0</v>
      </c>
      <c r="Q67" s="304"/>
      <c r="R67" s="314"/>
      <c r="S67" s="312">
        <f t="shared" si="4"/>
        <v>0</v>
      </c>
      <c r="T67" s="304"/>
      <c r="U67" s="314"/>
      <c r="V67" s="312">
        <f t="shared" si="5"/>
        <v>0</v>
      </c>
      <c r="W67" s="304"/>
      <c r="X67" s="314"/>
      <c r="Y67" s="312">
        <f t="shared" si="17"/>
        <v>0</v>
      </c>
      <c r="Z67" s="304"/>
      <c r="AA67" s="314"/>
      <c r="AB67" s="312">
        <f t="shared" si="7"/>
        <v>0</v>
      </c>
      <c r="AC67" s="304"/>
      <c r="AD67" s="314"/>
      <c r="AE67" s="312">
        <f t="shared" si="8"/>
        <v>0</v>
      </c>
      <c r="AF67" s="304"/>
      <c r="AG67" s="314"/>
      <c r="AH67" s="312">
        <f t="shared" si="9"/>
        <v>0</v>
      </c>
      <c r="AI67" s="304"/>
      <c r="AJ67" s="314"/>
      <c r="AK67" s="312">
        <f t="shared" si="10"/>
        <v>0</v>
      </c>
      <c r="AL67" s="304"/>
      <c r="AM67" s="314"/>
      <c r="AN67" s="312">
        <f t="shared" si="11"/>
        <v>0</v>
      </c>
      <c r="AO67" s="304"/>
      <c r="AP67" s="314"/>
      <c r="AQ67" s="312">
        <f t="shared" si="12"/>
        <v>0</v>
      </c>
      <c r="AR67" s="304"/>
      <c r="AS67" s="314"/>
      <c r="AT67" s="312">
        <f t="shared" si="13"/>
        <v>0</v>
      </c>
      <c r="AU67" s="308"/>
      <c r="AV67" s="149"/>
      <c r="AW67" s="156">
        <f t="shared" si="14"/>
        <v>0</v>
      </c>
      <c r="AX67" s="158"/>
      <c r="AY67" s="149"/>
      <c r="AZ67" s="156">
        <f t="shared" si="15"/>
        <v>0</v>
      </c>
    </row>
    <row r="68" spans="1:52" ht="15.75" thickTop="1" thickBot="1" x14ac:dyDescent="0.25">
      <c r="A68" s="4">
        <v>65</v>
      </c>
      <c r="B68" s="150" t="s">
        <v>213</v>
      </c>
      <c r="C68" s="145" t="s">
        <v>214</v>
      </c>
      <c r="D68" s="152" t="s">
        <v>17</v>
      </c>
      <c r="E68" s="304">
        <v>5.2149999999999999</v>
      </c>
      <c r="F68" s="314"/>
      <c r="G68" s="312">
        <f t="shared" si="16"/>
        <v>0</v>
      </c>
      <c r="H68" s="304"/>
      <c r="I68" s="314"/>
      <c r="J68" s="312">
        <f t="shared" si="1"/>
        <v>0</v>
      </c>
      <c r="K68" s="304"/>
      <c r="L68" s="314"/>
      <c r="M68" s="312">
        <f t="shared" si="2"/>
        <v>0</v>
      </c>
      <c r="N68" s="304"/>
      <c r="O68" s="314"/>
      <c r="P68" s="312">
        <f t="shared" si="3"/>
        <v>0</v>
      </c>
      <c r="Q68" s="304"/>
      <c r="R68" s="314"/>
      <c r="S68" s="312">
        <f t="shared" si="4"/>
        <v>0</v>
      </c>
      <c r="T68" s="304"/>
      <c r="U68" s="314"/>
      <c r="V68" s="312">
        <f t="shared" si="5"/>
        <v>0</v>
      </c>
      <c r="W68" s="304"/>
      <c r="X68" s="314"/>
      <c r="Y68" s="312">
        <f t="shared" si="17"/>
        <v>0</v>
      </c>
      <c r="Z68" s="304"/>
      <c r="AA68" s="314"/>
      <c r="AB68" s="312">
        <f t="shared" si="7"/>
        <v>0</v>
      </c>
      <c r="AC68" s="304"/>
      <c r="AD68" s="314"/>
      <c r="AE68" s="312">
        <f t="shared" si="8"/>
        <v>0</v>
      </c>
      <c r="AF68" s="304"/>
      <c r="AG68" s="314"/>
      <c r="AH68" s="312">
        <f t="shared" si="9"/>
        <v>0</v>
      </c>
      <c r="AI68" s="304"/>
      <c r="AJ68" s="314"/>
      <c r="AK68" s="312">
        <f t="shared" si="10"/>
        <v>0</v>
      </c>
      <c r="AL68" s="304"/>
      <c r="AM68" s="314"/>
      <c r="AN68" s="312">
        <f t="shared" si="11"/>
        <v>0</v>
      </c>
      <c r="AO68" s="304"/>
      <c r="AP68" s="314"/>
      <c r="AQ68" s="312">
        <f t="shared" si="12"/>
        <v>0</v>
      </c>
      <c r="AR68" s="304"/>
      <c r="AS68" s="314"/>
      <c r="AT68" s="312">
        <f t="shared" si="13"/>
        <v>0</v>
      </c>
      <c r="AU68" s="308"/>
      <c r="AV68" s="149"/>
      <c r="AW68" s="156">
        <f t="shared" si="14"/>
        <v>0</v>
      </c>
      <c r="AX68" s="158"/>
      <c r="AY68" s="149"/>
      <c r="AZ68" s="156">
        <f t="shared" si="15"/>
        <v>0</v>
      </c>
    </row>
    <row r="69" spans="1:52" ht="30" thickTop="1" thickBot="1" x14ac:dyDescent="0.25">
      <c r="A69" s="3">
        <v>66</v>
      </c>
      <c r="B69" s="150" t="s">
        <v>216</v>
      </c>
      <c r="C69" s="301" t="s">
        <v>215</v>
      </c>
      <c r="D69" s="152" t="s">
        <v>53</v>
      </c>
      <c r="E69" s="304"/>
      <c r="F69" s="314"/>
      <c r="G69" s="312">
        <f t="shared" si="16"/>
        <v>0</v>
      </c>
      <c r="H69" s="304">
        <v>-6</v>
      </c>
      <c r="I69" s="314"/>
      <c r="J69" s="312">
        <f t="shared" ref="J69:J142" si="18">H69*I69</f>
        <v>0</v>
      </c>
      <c r="K69" s="304"/>
      <c r="L69" s="314"/>
      <c r="M69" s="312">
        <f t="shared" ref="M69:M142" si="19">K69*L69</f>
        <v>0</v>
      </c>
      <c r="N69" s="304"/>
      <c r="O69" s="314"/>
      <c r="P69" s="312">
        <f t="shared" ref="P69:P142" si="20">N69*O69</f>
        <v>0</v>
      </c>
      <c r="Q69" s="304"/>
      <c r="R69" s="314"/>
      <c r="S69" s="312">
        <f t="shared" ref="S69:S142" si="21">Q69*R69</f>
        <v>0</v>
      </c>
      <c r="T69" s="304"/>
      <c r="U69" s="314"/>
      <c r="V69" s="312">
        <f t="shared" ref="V69:V142" si="22">T69*U69</f>
        <v>0</v>
      </c>
      <c r="W69" s="304"/>
      <c r="X69" s="314"/>
      <c r="Y69" s="312">
        <f t="shared" ref="Y69:Y142" si="23">W69*X69</f>
        <v>0</v>
      </c>
      <c r="Z69" s="304"/>
      <c r="AA69" s="314"/>
      <c r="AB69" s="312">
        <f t="shared" ref="AB69:AB142" si="24">Z69*AA69</f>
        <v>0</v>
      </c>
      <c r="AC69" s="304"/>
      <c r="AD69" s="314"/>
      <c r="AE69" s="312">
        <f t="shared" ref="AE69:AE142" si="25">AC69*AD69</f>
        <v>0</v>
      </c>
      <c r="AF69" s="304"/>
      <c r="AG69" s="314"/>
      <c r="AH69" s="312">
        <f t="shared" ref="AH69:AH142" si="26">AF69*AG69</f>
        <v>0</v>
      </c>
      <c r="AI69" s="304"/>
      <c r="AJ69" s="314"/>
      <c r="AK69" s="312">
        <f t="shared" ref="AK69:AK142" si="27">AI69*AJ69</f>
        <v>0</v>
      </c>
      <c r="AL69" s="304"/>
      <c r="AM69" s="314"/>
      <c r="AN69" s="312">
        <f t="shared" ref="AN69:AN142" si="28">AL69*AM69</f>
        <v>0</v>
      </c>
      <c r="AO69" s="304"/>
      <c r="AP69" s="314"/>
      <c r="AQ69" s="312">
        <f t="shared" ref="AQ69:AQ142" si="29">AO69*AP69</f>
        <v>0</v>
      </c>
      <c r="AR69" s="304"/>
      <c r="AS69" s="314"/>
      <c r="AT69" s="312">
        <f t="shared" ref="AT69:AT142" si="30">AR69*AS69</f>
        <v>0</v>
      </c>
      <c r="AU69" s="308"/>
      <c r="AV69" s="149"/>
      <c r="AW69" s="156">
        <f t="shared" ref="AW69:AW142" si="31">AU69*AV69</f>
        <v>0</v>
      </c>
      <c r="AX69" s="158"/>
      <c r="AY69" s="149"/>
      <c r="AZ69" s="156">
        <f t="shared" ref="AZ69:AZ142" si="32">AX69*AY69</f>
        <v>0</v>
      </c>
    </row>
    <row r="70" spans="1:52" ht="15.75" thickTop="1" thickBot="1" x14ac:dyDescent="0.25">
      <c r="A70" s="2">
        <v>67</v>
      </c>
      <c r="B70" s="150" t="s">
        <v>217</v>
      </c>
      <c r="C70" s="145" t="s">
        <v>218</v>
      </c>
      <c r="D70" s="152" t="s">
        <v>53</v>
      </c>
      <c r="E70" s="304"/>
      <c r="F70" s="314"/>
      <c r="G70" s="312">
        <f t="shared" si="16"/>
        <v>0</v>
      </c>
      <c r="H70" s="304"/>
      <c r="I70" s="314"/>
      <c r="J70" s="312">
        <f t="shared" si="18"/>
        <v>0</v>
      </c>
      <c r="K70" s="304"/>
      <c r="L70" s="314"/>
      <c r="M70" s="312">
        <f t="shared" si="19"/>
        <v>0</v>
      </c>
      <c r="N70" s="304"/>
      <c r="O70" s="314"/>
      <c r="P70" s="312">
        <f t="shared" si="20"/>
        <v>0</v>
      </c>
      <c r="Q70" s="304"/>
      <c r="R70" s="314"/>
      <c r="S70" s="312">
        <f t="shared" si="21"/>
        <v>0</v>
      </c>
      <c r="T70" s="304"/>
      <c r="U70" s="314"/>
      <c r="V70" s="312">
        <f t="shared" si="22"/>
        <v>0</v>
      </c>
      <c r="W70" s="304"/>
      <c r="X70" s="314"/>
      <c r="Y70" s="312">
        <f t="shared" si="23"/>
        <v>0</v>
      </c>
      <c r="Z70" s="304"/>
      <c r="AA70" s="314"/>
      <c r="AB70" s="312">
        <f t="shared" si="24"/>
        <v>0</v>
      </c>
      <c r="AC70" s="304"/>
      <c r="AD70" s="314"/>
      <c r="AE70" s="312">
        <f t="shared" si="25"/>
        <v>0</v>
      </c>
      <c r="AF70" s="304"/>
      <c r="AG70" s="314"/>
      <c r="AH70" s="312">
        <f t="shared" si="26"/>
        <v>0</v>
      </c>
      <c r="AI70" s="304"/>
      <c r="AJ70" s="314"/>
      <c r="AK70" s="312">
        <f t="shared" si="27"/>
        <v>0</v>
      </c>
      <c r="AL70" s="304"/>
      <c r="AM70" s="314"/>
      <c r="AN70" s="312">
        <f t="shared" si="28"/>
        <v>0</v>
      </c>
      <c r="AO70" s="304"/>
      <c r="AP70" s="314"/>
      <c r="AQ70" s="312">
        <f t="shared" si="29"/>
        <v>0</v>
      </c>
      <c r="AR70" s="304">
        <v>25</v>
      </c>
      <c r="AS70" s="314"/>
      <c r="AT70" s="312">
        <f t="shared" si="30"/>
        <v>0</v>
      </c>
      <c r="AU70" s="308">
        <v>25</v>
      </c>
      <c r="AV70" s="149"/>
      <c r="AW70" s="156">
        <f t="shared" si="31"/>
        <v>0</v>
      </c>
      <c r="AX70" s="158"/>
      <c r="AY70" s="149"/>
      <c r="AZ70" s="156">
        <f t="shared" si="32"/>
        <v>0</v>
      </c>
    </row>
    <row r="71" spans="1:52" ht="15.75" thickTop="1" thickBot="1" x14ac:dyDescent="0.25">
      <c r="A71" s="4">
        <v>68</v>
      </c>
      <c r="B71" s="150" t="s">
        <v>219</v>
      </c>
      <c r="C71" s="145" t="s">
        <v>220</v>
      </c>
      <c r="D71" s="152" t="s">
        <v>53</v>
      </c>
      <c r="E71" s="304">
        <v>45</v>
      </c>
      <c r="F71" s="314"/>
      <c r="G71" s="312">
        <f t="shared" si="16"/>
        <v>0</v>
      </c>
      <c r="H71" s="304"/>
      <c r="I71" s="314"/>
      <c r="J71" s="312">
        <f t="shared" si="18"/>
        <v>0</v>
      </c>
      <c r="K71" s="304"/>
      <c r="L71" s="314"/>
      <c r="M71" s="312">
        <f t="shared" si="19"/>
        <v>0</v>
      </c>
      <c r="N71" s="304"/>
      <c r="O71" s="314"/>
      <c r="P71" s="312">
        <f t="shared" si="20"/>
        <v>0</v>
      </c>
      <c r="Q71" s="304"/>
      <c r="R71" s="314"/>
      <c r="S71" s="312">
        <f t="shared" si="21"/>
        <v>0</v>
      </c>
      <c r="T71" s="304"/>
      <c r="U71" s="314"/>
      <c r="V71" s="312">
        <f t="shared" si="22"/>
        <v>0</v>
      </c>
      <c r="W71" s="304"/>
      <c r="X71" s="314"/>
      <c r="Y71" s="312">
        <f t="shared" si="23"/>
        <v>0</v>
      </c>
      <c r="Z71" s="304"/>
      <c r="AA71" s="314"/>
      <c r="AB71" s="312">
        <f t="shared" si="24"/>
        <v>0</v>
      </c>
      <c r="AC71" s="304"/>
      <c r="AD71" s="314"/>
      <c r="AE71" s="312">
        <f t="shared" si="25"/>
        <v>0</v>
      </c>
      <c r="AF71" s="304"/>
      <c r="AG71" s="314"/>
      <c r="AH71" s="312">
        <f t="shared" si="26"/>
        <v>0</v>
      </c>
      <c r="AI71" s="304"/>
      <c r="AJ71" s="314"/>
      <c r="AK71" s="312">
        <f t="shared" si="27"/>
        <v>0</v>
      </c>
      <c r="AL71" s="304"/>
      <c r="AM71" s="314"/>
      <c r="AN71" s="312">
        <f t="shared" si="28"/>
        <v>0</v>
      </c>
      <c r="AO71" s="304"/>
      <c r="AP71" s="314"/>
      <c r="AQ71" s="312">
        <f t="shared" si="29"/>
        <v>0</v>
      </c>
      <c r="AR71" s="304"/>
      <c r="AS71" s="314"/>
      <c r="AT71" s="312">
        <f t="shared" si="30"/>
        <v>0</v>
      </c>
      <c r="AU71" s="308"/>
      <c r="AV71" s="149"/>
      <c r="AW71" s="156">
        <f t="shared" si="31"/>
        <v>0</v>
      </c>
      <c r="AX71" s="158"/>
      <c r="AY71" s="149"/>
      <c r="AZ71" s="156">
        <f t="shared" si="32"/>
        <v>0</v>
      </c>
    </row>
    <row r="72" spans="1:52" ht="15.75" thickTop="1" thickBot="1" x14ac:dyDescent="0.25">
      <c r="A72" s="3">
        <v>69</v>
      </c>
      <c r="B72" s="150">
        <v>45323</v>
      </c>
      <c r="C72" s="145" t="s">
        <v>221</v>
      </c>
      <c r="D72" s="152" t="s">
        <v>62</v>
      </c>
      <c r="E72" s="304"/>
      <c r="F72" s="314"/>
      <c r="G72" s="312">
        <f t="shared" ref="G72:G142" si="33">E72*F72</f>
        <v>0</v>
      </c>
      <c r="H72" s="304"/>
      <c r="I72" s="314"/>
      <c r="J72" s="312">
        <f t="shared" si="18"/>
        <v>0</v>
      </c>
      <c r="K72" s="304"/>
      <c r="L72" s="314"/>
      <c r="M72" s="312">
        <f t="shared" si="19"/>
        <v>0</v>
      </c>
      <c r="N72" s="304"/>
      <c r="O72" s="314"/>
      <c r="P72" s="312">
        <f t="shared" si="20"/>
        <v>0</v>
      </c>
      <c r="Q72" s="304"/>
      <c r="R72" s="314"/>
      <c r="S72" s="312">
        <f t="shared" si="21"/>
        <v>0</v>
      </c>
      <c r="T72" s="304"/>
      <c r="U72" s="314"/>
      <c r="V72" s="312">
        <f t="shared" si="22"/>
        <v>0</v>
      </c>
      <c r="W72" s="304"/>
      <c r="X72" s="314"/>
      <c r="Y72" s="312">
        <f t="shared" si="23"/>
        <v>0</v>
      </c>
      <c r="Z72" s="304"/>
      <c r="AA72" s="314"/>
      <c r="AB72" s="312">
        <f t="shared" si="24"/>
        <v>0</v>
      </c>
      <c r="AC72" s="304"/>
      <c r="AD72" s="314"/>
      <c r="AE72" s="312">
        <f t="shared" si="25"/>
        <v>0</v>
      </c>
      <c r="AF72" s="304"/>
      <c r="AG72" s="314"/>
      <c r="AH72" s="312">
        <f t="shared" si="26"/>
        <v>0</v>
      </c>
      <c r="AI72" s="304"/>
      <c r="AJ72" s="314"/>
      <c r="AK72" s="312">
        <f t="shared" si="27"/>
        <v>0</v>
      </c>
      <c r="AL72" s="304"/>
      <c r="AM72" s="314"/>
      <c r="AN72" s="312">
        <f t="shared" si="28"/>
        <v>0</v>
      </c>
      <c r="AO72" s="304"/>
      <c r="AP72" s="314"/>
      <c r="AQ72" s="312">
        <f t="shared" si="29"/>
        <v>0</v>
      </c>
      <c r="AR72" s="304"/>
      <c r="AS72" s="314"/>
      <c r="AT72" s="312">
        <f t="shared" si="30"/>
        <v>0</v>
      </c>
      <c r="AU72" s="308">
        <v>58</v>
      </c>
      <c r="AV72" s="149"/>
      <c r="AW72" s="156">
        <f t="shared" si="31"/>
        <v>0</v>
      </c>
      <c r="AX72" s="158"/>
      <c r="AY72" s="149"/>
      <c r="AZ72" s="156">
        <f t="shared" si="32"/>
        <v>0</v>
      </c>
    </row>
    <row r="73" spans="1:52" ht="15.75" thickTop="1" thickBot="1" x14ac:dyDescent="0.25">
      <c r="A73" s="4">
        <v>74</v>
      </c>
      <c r="B73" s="150">
        <v>45323</v>
      </c>
      <c r="C73" s="145" t="s">
        <v>223</v>
      </c>
      <c r="D73" s="152" t="s">
        <v>62</v>
      </c>
      <c r="E73" s="304"/>
      <c r="F73" s="314"/>
      <c r="G73" s="312">
        <f t="shared" ref="G73" si="34">E73*F73</f>
        <v>0</v>
      </c>
      <c r="H73" s="304"/>
      <c r="I73" s="314"/>
      <c r="J73" s="312">
        <f t="shared" ref="J73" si="35">H73*I73</f>
        <v>0</v>
      </c>
      <c r="K73" s="304"/>
      <c r="L73" s="314"/>
      <c r="M73" s="312">
        <f t="shared" ref="M73" si="36">K73*L73</f>
        <v>0</v>
      </c>
      <c r="N73" s="304"/>
      <c r="O73" s="314"/>
      <c r="P73" s="312">
        <f t="shared" ref="P73" si="37">N73*O73</f>
        <v>0</v>
      </c>
      <c r="Q73" s="304"/>
      <c r="R73" s="314"/>
      <c r="S73" s="312">
        <f t="shared" ref="S73" si="38">Q73*R73</f>
        <v>0</v>
      </c>
      <c r="T73" s="304"/>
      <c r="U73" s="314"/>
      <c r="V73" s="312">
        <f t="shared" ref="V73" si="39">T73*U73</f>
        <v>0</v>
      </c>
      <c r="W73" s="304"/>
      <c r="X73" s="314"/>
      <c r="Y73" s="312">
        <f t="shared" ref="Y73" si="40">W73*X73</f>
        <v>0</v>
      </c>
      <c r="Z73" s="304"/>
      <c r="AA73" s="314"/>
      <c r="AB73" s="312">
        <f t="shared" ref="AB73" si="41">Z73*AA73</f>
        <v>0</v>
      </c>
      <c r="AC73" s="304"/>
      <c r="AD73" s="314"/>
      <c r="AE73" s="312">
        <f t="shared" ref="AE73" si="42">AC73*AD73</f>
        <v>0</v>
      </c>
      <c r="AF73" s="304"/>
      <c r="AG73" s="314"/>
      <c r="AH73" s="312">
        <f t="shared" ref="AH73" si="43">AF73*AG73</f>
        <v>0</v>
      </c>
      <c r="AI73" s="304"/>
      <c r="AJ73" s="314"/>
      <c r="AK73" s="312">
        <f t="shared" ref="AK73" si="44">AI73*AJ73</f>
        <v>0</v>
      </c>
      <c r="AL73" s="304"/>
      <c r="AM73" s="314"/>
      <c r="AN73" s="312">
        <f t="shared" ref="AN73" si="45">AL73*AM73</f>
        <v>0</v>
      </c>
      <c r="AO73" s="304"/>
      <c r="AP73" s="314"/>
      <c r="AQ73" s="312">
        <f t="shared" ref="AQ73" si="46">AO73*AP73</f>
        <v>0</v>
      </c>
      <c r="AR73" s="304"/>
      <c r="AS73" s="314"/>
      <c r="AT73" s="312">
        <f t="shared" ref="AT73" si="47">AR73*AS73</f>
        <v>0</v>
      </c>
      <c r="AU73" s="308">
        <v>59</v>
      </c>
      <c r="AV73" s="149"/>
      <c r="AW73" s="156">
        <f t="shared" ref="AW73" si="48">AU73*AV73</f>
        <v>0</v>
      </c>
      <c r="AX73" s="158"/>
      <c r="AY73" s="149"/>
      <c r="AZ73" s="156">
        <f t="shared" si="32"/>
        <v>0</v>
      </c>
    </row>
    <row r="74" spans="1:52" ht="15.75" thickTop="1" thickBot="1" x14ac:dyDescent="0.25">
      <c r="A74" s="2">
        <v>70</v>
      </c>
      <c r="B74" s="150">
        <v>45352</v>
      </c>
      <c r="C74" s="145" t="s">
        <v>221</v>
      </c>
      <c r="D74" s="152" t="s">
        <v>62</v>
      </c>
      <c r="E74" s="304"/>
      <c r="F74" s="314"/>
      <c r="G74" s="312">
        <f t="shared" si="33"/>
        <v>0</v>
      </c>
      <c r="H74" s="304"/>
      <c r="I74" s="314"/>
      <c r="J74" s="312">
        <f t="shared" si="18"/>
        <v>0</v>
      </c>
      <c r="K74" s="304"/>
      <c r="L74" s="314"/>
      <c r="M74" s="312">
        <f t="shared" si="19"/>
        <v>0</v>
      </c>
      <c r="N74" s="304"/>
      <c r="O74" s="314"/>
      <c r="P74" s="312">
        <f t="shared" si="20"/>
        <v>0</v>
      </c>
      <c r="Q74" s="304"/>
      <c r="R74" s="314"/>
      <c r="S74" s="312">
        <f t="shared" si="21"/>
        <v>0</v>
      </c>
      <c r="T74" s="304"/>
      <c r="U74" s="314"/>
      <c r="V74" s="312">
        <f t="shared" si="22"/>
        <v>0</v>
      </c>
      <c r="W74" s="304"/>
      <c r="X74" s="314"/>
      <c r="Y74" s="312">
        <f t="shared" si="23"/>
        <v>0</v>
      </c>
      <c r="Z74" s="304"/>
      <c r="AA74" s="314"/>
      <c r="AB74" s="312">
        <f t="shared" si="24"/>
        <v>0</v>
      </c>
      <c r="AC74" s="304"/>
      <c r="AD74" s="314"/>
      <c r="AE74" s="312">
        <f t="shared" si="25"/>
        <v>0</v>
      </c>
      <c r="AF74" s="304"/>
      <c r="AG74" s="314"/>
      <c r="AH74" s="312">
        <f t="shared" si="26"/>
        <v>0</v>
      </c>
      <c r="AI74" s="304"/>
      <c r="AJ74" s="314"/>
      <c r="AK74" s="312">
        <f t="shared" si="27"/>
        <v>0</v>
      </c>
      <c r="AL74" s="304"/>
      <c r="AM74" s="314"/>
      <c r="AN74" s="312">
        <f t="shared" si="28"/>
        <v>0</v>
      </c>
      <c r="AO74" s="304"/>
      <c r="AP74" s="314"/>
      <c r="AQ74" s="312">
        <f t="shared" si="29"/>
        <v>0</v>
      </c>
      <c r="AR74" s="304"/>
      <c r="AS74" s="314"/>
      <c r="AT74" s="312">
        <f t="shared" si="30"/>
        <v>0</v>
      </c>
      <c r="AU74" s="308">
        <v>58</v>
      </c>
      <c r="AV74" s="149"/>
      <c r="AW74" s="156">
        <f t="shared" si="31"/>
        <v>0</v>
      </c>
      <c r="AX74" s="158"/>
      <c r="AY74" s="149"/>
      <c r="AZ74" s="156">
        <f t="shared" si="32"/>
        <v>0</v>
      </c>
    </row>
    <row r="75" spans="1:52" ht="15.75" thickTop="1" thickBot="1" x14ac:dyDescent="0.25">
      <c r="A75" s="4">
        <v>71</v>
      </c>
      <c r="B75" s="150">
        <v>45383</v>
      </c>
      <c r="C75" s="145" t="s">
        <v>221</v>
      </c>
      <c r="D75" s="152" t="s">
        <v>62</v>
      </c>
      <c r="E75" s="304"/>
      <c r="F75" s="314"/>
      <c r="G75" s="312">
        <f t="shared" si="33"/>
        <v>0</v>
      </c>
      <c r="H75" s="304"/>
      <c r="I75" s="314"/>
      <c r="J75" s="312">
        <f t="shared" si="18"/>
        <v>0</v>
      </c>
      <c r="K75" s="304"/>
      <c r="L75" s="314"/>
      <c r="M75" s="312">
        <f t="shared" si="19"/>
        <v>0</v>
      </c>
      <c r="N75" s="304"/>
      <c r="O75" s="314"/>
      <c r="P75" s="312">
        <f t="shared" si="20"/>
        <v>0</v>
      </c>
      <c r="Q75" s="304"/>
      <c r="R75" s="314"/>
      <c r="S75" s="312">
        <f t="shared" si="21"/>
        <v>0</v>
      </c>
      <c r="T75" s="304"/>
      <c r="U75" s="314"/>
      <c r="V75" s="312">
        <f t="shared" si="22"/>
        <v>0</v>
      </c>
      <c r="W75" s="304"/>
      <c r="X75" s="314"/>
      <c r="Y75" s="312">
        <f t="shared" si="23"/>
        <v>0</v>
      </c>
      <c r="Z75" s="304"/>
      <c r="AA75" s="314"/>
      <c r="AB75" s="312">
        <f t="shared" si="24"/>
        <v>0</v>
      </c>
      <c r="AC75" s="304"/>
      <c r="AD75" s="314"/>
      <c r="AE75" s="312">
        <f t="shared" si="25"/>
        <v>0</v>
      </c>
      <c r="AF75" s="304"/>
      <c r="AG75" s="314"/>
      <c r="AH75" s="312">
        <f t="shared" si="26"/>
        <v>0</v>
      </c>
      <c r="AI75" s="304"/>
      <c r="AJ75" s="314"/>
      <c r="AK75" s="312">
        <f t="shared" si="27"/>
        <v>0</v>
      </c>
      <c r="AL75" s="304"/>
      <c r="AM75" s="314"/>
      <c r="AN75" s="312">
        <f t="shared" si="28"/>
        <v>0</v>
      </c>
      <c r="AO75" s="304"/>
      <c r="AP75" s="314"/>
      <c r="AQ75" s="312">
        <f t="shared" si="29"/>
        <v>0</v>
      </c>
      <c r="AR75" s="304"/>
      <c r="AS75" s="314"/>
      <c r="AT75" s="312">
        <f t="shared" si="30"/>
        <v>0</v>
      </c>
      <c r="AU75" s="308">
        <v>58</v>
      </c>
      <c r="AV75" s="149"/>
      <c r="AW75" s="156">
        <f t="shared" si="31"/>
        <v>0</v>
      </c>
      <c r="AX75" s="158"/>
      <c r="AY75" s="149"/>
      <c r="AZ75" s="156">
        <f t="shared" si="32"/>
        <v>0</v>
      </c>
    </row>
    <row r="76" spans="1:52" ht="15.75" thickTop="1" thickBot="1" x14ac:dyDescent="0.25">
      <c r="A76" s="3">
        <v>72</v>
      </c>
      <c r="B76" s="150">
        <v>45383</v>
      </c>
      <c r="C76" s="145" t="s">
        <v>221</v>
      </c>
      <c r="D76" s="152" t="s">
        <v>62</v>
      </c>
      <c r="E76" s="304"/>
      <c r="F76" s="314"/>
      <c r="G76" s="312">
        <f t="shared" si="33"/>
        <v>0</v>
      </c>
      <c r="H76" s="304"/>
      <c r="I76" s="314"/>
      <c r="J76" s="312">
        <f t="shared" si="18"/>
        <v>0</v>
      </c>
      <c r="K76" s="304"/>
      <c r="L76" s="314"/>
      <c r="M76" s="312">
        <f t="shared" si="19"/>
        <v>0</v>
      </c>
      <c r="N76" s="304"/>
      <c r="O76" s="314"/>
      <c r="P76" s="312">
        <f t="shared" si="20"/>
        <v>0</v>
      </c>
      <c r="Q76" s="304"/>
      <c r="R76" s="314"/>
      <c r="S76" s="312">
        <f t="shared" si="21"/>
        <v>0</v>
      </c>
      <c r="T76" s="304"/>
      <c r="U76" s="314"/>
      <c r="V76" s="312">
        <f t="shared" si="22"/>
        <v>0</v>
      </c>
      <c r="W76" s="304"/>
      <c r="X76" s="314"/>
      <c r="Y76" s="312">
        <f t="shared" si="23"/>
        <v>0</v>
      </c>
      <c r="Z76" s="304"/>
      <c r="AA76" s="314"/>
      <c r="AB76" s="312">
        <f t="shared" si="24"/>
        <v>0</v>
      </c>
      <c r="AC76" s="304"/>
      <c r="AD76" s="314"/>
      <c r="AE76" s="312">
        <f t="shared" si="25"/>
        <v>0</v>
      </c>
      <c r="AF76" s="304"/>
      <c r="AG76" s="314"/>
      <c r="AH76" s="312">
        <f t="shared" si="26"/>
        <v>0</v>
      </c>
      <c r="AI76" s="304"/>
      <c r="AJ76" s="314"/>
      <c r="AK76" s="312">
        <f t="shared" si="27"/>
        <v>0</v>
      </c>
      <c r="AL76" s="304"/>
      <c r="AM76" s="314"/>
      <c r="AN76" s="312">
        <f t="shared" si="28"/>
        <v>0</v>
      </c>
      <c r="AO76" s="304"/>
      <c r="AP76" s="314"/>
      <c r="AQ76" s="312">
        <f t="shared" si="29"/>
        <v>0</v>
      </c>
      <c r="AR76" s="304"/>
      <c r="AS76" s="314"/>
      <c r="AT76" s="312">
        <f t="shared" si="30"/>
        <v>0</v>
      </c>
      <c r="AU76" s="308">
        <v>58</v>
      </c>
      <c r="AV76" s="149"/>
      <c r="AW76" s="156">
        <f t="shared" si="31"/>
        <v>0</v>
      </c>
      <c r="AX76" s="158"/>
      <c r="AY76" s="149"/>
      <c r="AZ76" s="156">
        <f t="shared" si="32"/>
        <v>0</v>
      </c>
    </row>
    <row r="77" spans="1:52" ht="15.75" thickTop="1" thickBot="1" x14ac:dyDescent="0.25">
      <c r="A77" s="2">
        <v>73</v>
      </c>
      <c r="B77" s="150">
        <v>45413</v>
      </c>
      <c r="C77" s="145" t="s">
        <v>221</v>
      </c>
      <c r="D77" s="152" t="s">
        <v>62</v>
      </c>
      <c r="E77" s="304"/>
      <c r="F77" s="314"/>
      <c r="G77" s="312">
        <f t="shared" si="33"/>
        <v>0</v>
      </c>
      <c r="H77" s="304"/>
      <c r="I77" s="314"/>
      <c r="J77" s="312">
        <f t="shared" si="18"/>
        <v>0</v>
      </c>
      <c r="K77" s="304"/>
      <c r="L77" s="314"/>
      <c r="M77" s="312">
        <f t="shared" si="19"/>
        <v>0</v>
      </c>
      <c r="N77" s="304"/>
      <c r="O77" s="314"/>
      <c r="P77" s="312">
        <f t="shared" si="20"/>
        <v>0</v>
      </c>
      <c r="Q77" s="304"/>
      <c r="R77" s="314"/>
      <c r="S77" s="312">
        <f t="shared" si="21"/>
        <v>0</v>
      </c>
      <c r="T77" s="304"/>
      <c r="U77" s="314"/>
      <c r="V77" s="312">
        <f t="shared" si="22"/>
        <v>0</v>
      </c>
      <c r="W77" s="304"/>
      <c r="X77" s="314"/>
      <c r="Y77" s="312">
        <f t="shared" si="23"/>
        <v>0</v>
      </c>
      <c r="Z77" s="304"/>
      <c r="AA77" s="314"/>
      <c r="AB77" s="312">
        <f t="shared" si="24"/>
        <v>0</v>
      </c>
      <c r="AC77" s="304"/>
      <c r="AD77" s="314"/>
      <c r="AE77" s="312">
        <f t="shared" si="25"/>
        <v>0</v>
      </c>
      <c r="AF77" s="304"/>
      <c r="AG77" s="314"/>
      <c r="AH77" s="312">
        <f t="shared" si="26"/>
        <v>0</v>
      </c>
      <c r="AI77" s="304"/>
      <c r="AJ77" s="314"/>
      <c r="AK77" s="312">
        <f t="shared" si="27"/>
        <v>0</v>
      </c>
      <c r="AL77" s="304"/>
      <c r="AM77" s="314"/>
      <c r="AN77" s="312">
        <f t="shared" si="28"/>
        <v>0</v>
      </c>
      <c r="AO77" s="304"/>
      <c r="AP77" s="314"/>
      <c r="AQ77" s="312">
        <f t="shared" si="29"/>
        <v>0</v>
      </c>
      <c r="AR77" s="304"/>
      <c r="AS77" s="314"/>
      <c r="AT77" s="312">
        <f t="shared" si="30"/>
        <v>0</v>
      </c>
      <c r="AU77" s="308">
        <v>58</v>
      </c>
      <c r="AV77" s="149"/>
      <c r="AW77" s="156">
        <f t="shared" si="31"/>
        <v>0</v>
      </c>
      <c r="AX77" s="158"/>
      <c r="AY77" s="149"/>
      <c r="AZ77" s="156">
        <f t="shared" si="32"/>
        <v>0</v>
      </c>
    </row>
    <row r="78" spans="1:52" ht="15.75" thickTop="1" thickBot="1" x14ac:dyDescent="0.25">
      <c r="A78" s="3">
        <v>78</v>
      </c>
      <c r="B78" s="150">
        <v>45352</v>
      </c>
      <c r="C78" s="145" t="s">
        <v>224</v>
      </c>
      <c r="D78" s="152" t="s">
        <v>62</v>
      </c>
      <c r="E78" s="304"/>
      <c r="F78" s="314"/>
      <c r="G78" s="312">
        <f t="shared" ref="G78" si="49">E78*F78</f>
        <v>0</v>
      </c>
      <c r="H78" s="304"/>
      <c r="I78" s="314"/>
      <c r="J78" s="312">
        <f t="shared" ref="J78" si="50">H78*I78</f>
        <v>0</v>
      </c>
      <c r="K78" s="304"/>
      <c r="L78" s="314"/>
      <c r="M78" s="312">
        <f t="shared" ref="M78" si="51">K78*L78</f>
        <v>0</v>
      </c>
      <c r="N78" s="304"/>
      <c r="O78" s="314"/>
      <c r="P78" s="312">
        <f t="shared" ref="P78" si="52">N78*O78</f>
        <v>0</v>
      </c>
      <c r="Q78" s="304"/>
      <c r="R78" s="314"/>
      <c r="S78" s="312">
        <f t="shared" ref="S78" si="53">Q78*R78</f>
        <v>0</v>
      </c>
      <c r="T78" s="304"/>
      <c r="U78" s="314"/>
      <c r="V78" s="312">
        <f t="shared" ref="V78" si="54">T78*U78</f>
        <v>0</v>
      </c>
      <c r="W78" s="304"/>
      <c r="X78" s="314"/>
      <c r="Y78" s="312">
        <f t="shared" ref="Y78" si="55">W78*X78</f>
        <v>0</v>
      </c>
      <c r="Z78" s="304"/>
      <c r="AA78" s="314"/>
      <c r="AB78" s="312">
        <f t="shared" ref="AB78" si="56">Z78*AA78</f>
        <v>0</v>
      </c>
      <c r="AC78" s="304"/>
      <c r="AD78" s="314"/>
      <c r="AE78" s="312">
        <f t="shared" ref="AE78" si="57">AC78*AD78</f>
        <v>0</v>
      </c>
      <c r="AF78" s="304"/>
      <c r="AG78" s="314"/>
      <c r="AH78" s="312">
        <f t="shared" ref="AH78" si="58">AF78*AG78</f>
        <v>0</v>
      </c>
      <c r="AI78" s="304"/>
      <c r="AJ78" s="314"/>
      <c r="AK78" s="312">
        <f t="shared" ref="AK78" si="59">AI78*AJ78</f>
        <v>0</v>
      </c>
      <c r="AL78" s="304"/>
      <c r="AM78" s="314"/>
      <c r="AN78" s="312">
        <f t="shared" ref="AN78" si="60">AL78*AM78</f>
        <v>0</v>
      </c>
      <c r="AO78" s="304"/>
      <c r="AP78" s="314"/>
      <c r="AQ78" s="312">
        <f t="shared" ref="AQ78" si="61">AO78*AP78</f>
        <v>0</v>
      </c>
      <c r="AR78" s="304"/>
      <c r="AS78" s="314"/>
      <c r="AT78" s="312">
        <f t="shared" ref="AT78" si="62">AR78*AS78</f>
        <v>0</v>
      </c>
      <c r="AU78" s="308">
        <v>62</v>
      </c>
      <c r="AV78" s="149"/>
      <c r="AW78" s="156">
        <f t="shared" ref="AW78" si="63">AU78*AV78</f>
        <v>0</v>
      </c>
      <c r="AX78" s="158"/>
      <c r="AY78" s="149"/>
      <c r="AZ78" s="156">
        <f t="shared" si="32"/>
        <v>0</v>
      </c>
    </row>
    <row r="79" spans="1:52" ht="15.75" thickTop="1" thickBot="1" x14ac:dyDescent="0.25">
      <c r="A79" s="3">
        <v>75</v>
      </c>
      <c r="B79" s="150">
        <v>45352</v>
      </c>
      <c r="C79" s="145" t="s">
        <v>223</v>
      </c>
      <c r="D79" s="152" t="s">
        <v>62</v>
      </c>
      <c r="E79" s="304"/>
      <c r="F79" s="314"/>
      <c r="G79" s="312">
        <f t="shared" si="33"/>
        <v>0</v>
      </c>
      <c r="H79" s="304"/>
      <c r="I79" s="314"/>
      <c r="J79" s="312">
        <f t="shared" si="18"/>
        <v>0</v>
      </c>
      <c r="K79" s="304"/>
      <c r="L79" s="314"/>
      <c r="M79" s="312">
        <f t="shared" si="19"/>
        <v>0</v>
      </c>
      <c r="N79" s="304"/>
      <c r="O79" s="314"/>
      <c r="P79" s="312">
        <f t="shared" si="20"/>
        <v>0</v>
      </c>
      <c r="Q79" s="304"/>
      <c r="R79" s="314"/>
      <c r="S79" s="312">
        <f t="shared" si="21"/>
        <v>0</v>
      </c>
      <c r="T79" s="304"/>
      <c r="U79" s="314"/>
      <c r="V79" s="312">
        <f t="shared" si="22"/>
        <v>0</v>
      </c>
      <c r="W79" s="304"/>
      <c r="X79" s="314"/>
      <c r="Y79" s="312">
        <f t="shared" si="23"/>
        <v>0</v>
      </c>
      <c r="Z79" s="304"/>
      <c r="AA79" s="314"/>
      <c r="AB79" s="312">
        <f t="shared" si="24"/>
        <v>0</v>
      </c>
      <c r="AC79" s="304"/>
      <c r="AD79" s="314"/>
      <c r="AE79" s="312">
        <f t="shared" si="25"/>
        <v>0</v>
      </c>
      <c r="AF79" s="304"/>
      <c r="AG79" s="314"/>
      <c r="AH79" s="312">
        <f t="shared" si="26"/>
        <v>0</v>
      </c>
      <c r="AI79" s="304"/>
      <c r="AJ79" s="314"/>
      <c r="AK79" s="312">
        <f t="shared" si="27"/>
        <v>0</v>
      </c>
      <c r="AL79" s="304"/>
      <c r="AM79" s="314"/>
      <c r="AN79" s="312">
        <f t="shared" si="28"/>
        <v>0</v>
      </c>
      <c r="AO79" s="304"/>
      <c r="AP79" s="314"/>
      <c r="AQ79" s="312">
        <f t="shared" si="29"/>
        <v>0</v>
      </c>
      <c r="AR79" s="304"/>
      <c r="AS79" s="314"/>
      <c r="AT79" s="312">
        <f t="shared" si="30"/>
        <v>0</v>
      </c>
      <c r="AU79" s="308">
        <v>59</v>
      </c>
      <c r="AV79" s="149"/>
      <c r="AW79" s="156">
        <f t="shared" si="31"/>
        <v>0</v>
      </c>
      <c r="AX79" s="158"/>
      <c r="AY79" s="149"/>
      <c r="AZ79" s="156">
        <f t="shared" si="32"/>
        <v>0</v>
      </c>
    </row>
    <row r="80" spans="1:52" ht="15.75" thickTop="1" thickBot="1" x14ac:dyDescent="0.25">
      <c r="A80" s="2">
        <v>76</v>
      </c>
      <c r="B80" s="150">
        <v>45352</v>
      </c>
      <c r="C80" s="145" t="s">
        <v>223</v>
      </c>
      <c r="D80" s="152" t="s">
        <v>62</v>
      </c>
      <c r="E80" s="304"/>
      <c r="F80" s="314"/>
      <c r="G80" s="312">
        <f t="shared" si="33"/>
        <v>0</v>
      </c>
      <c r="H80" s="304"/>
      <c r="I80" s="314"/>
      <c r="J80" s="312">
        <f t="shared" si="18"/>
        <v>0</v>
      </c>
      <c r="K80" s="304"/>
      <c r="L80" s="314"/>
      <c r="M80" s="312">
        <f t="shared" si="19"/>
        <v>0</v>
      </c>
      <c r="N80" s="304"/>
      <c r="O80" s="314"/>
      <c r="P80" s="312">
        <f t="shared" si="20"/>
        <v>0</v>
      </c>
      <c r="Q80" s="304"/>
      <c r="R80" s="314"/>
      <c r="S80" s="312">
        <f t="shared" si="21"/>
        <v>0</v>
      </c>
      <c r="T80" s="304"/>
      <c r="U80" s="314"/>
      <c r="V80" s="312">
        <f t="shared" si="22"/>
        <v>0</v>
      </c>
      <c r="W80" s="304"/>
      <c r="X80" s="314"/>
      <c r="Y80" s="312">
        <f t="shared" si="23"/>
        <v>0</v>
      </c>
      <c r="Z80" s="304"/>
      <c r="AA80" s="314"/>
      <c r="AB80" s="312">
        <f t="shared" si="24"/>
        <v>0</v>
      </c>
      <c r="AC80" s="304"/>
      <c r="AD80" s="314"/>
      <c r="AE80" s="312">
        <f t="shared" si="25"/>
        <v>0</v>
      </c>
      <c r="AF80" s="304"/>
      <c r="AG80" s="314"/>
      <c r="AH80" s="312">
        <f t="shared" si="26"/>
        <v>0</v>
      </c>
      <c r="AI80" s="304"/>
      <c r="AJ80" s="314"/>
      <c r="AK80" s="312">
        <f t="shared" si="27"/>
        <v>0</v>
      </c>
      <c r="AL80" s="304"/>
      <c r="AM80" s="314"/>
      <c r="AN80" s="312">
        <f t="shared" si="28"/>
        <v>0</v>
      </c>
      <c r="AO80" s="304"/>
      <c r="AP80" s="314"/>
      <c r="AQ80" s="312">
        <f t="shared" si="29"/>
        <v>0</v>
      </c>
      <c r="AR80" s="304"/>
      <c r="AS80" s="314"/>
      <c r="AT80" s="312">
        <f t="shared" si="30"/>
        <v>0</v>
      </c>
      <c r="AU80" s="308">
        <v>59</v>
      </c>
      <c r="AV80" s="149"/>
      <c r="AW80" s="156">
        <f t="shared" si="31"/>
        <v>0</v>
      </c>
      <c r="AX80" s="158"/>
      <c r="AY80" s="149"/>
      <c r="AZ80" s="156">
        <f t="shared" si="32"/>
        <v>0</v>
      </c>
    </row>
    <row r="81" spans="1:52" ht="15.75" thickTop="1" thickBot="1" x14ac:dyDescent="0.25">
      <c r="A81" s="3">
        <v>77</v>
      </c>
      <c r="B81" s="150">
        <v>45413</v>
      </c>
      <c r="C81" s="145" t="s">
        <v>223</v>
      </c>
      <c r="D81" s="152" t="s">
        <v>62</v>
      </c>
      <c r="E81" s="304"/>
      <c r="F81" s="314"/>
      <c r="G81" s="312">
        <f t="shared" si="33"/>
        <v>0</v>
      </c>
      <c r="H81" s="304"/>
      <c r="I81" s="314"/>
      <c r="J81" s="312">
        <f t="shared" si="18"/>
        <v>0</v>
      </c>
      <c r="K81" s="304"/>
      <c r="L81" s="314"/>
      <c r="M81" s="312">
        <f t="shared" si="19"/>
        <v>0</v>
      </c>
      <c r="N81" s="304"/>
      <c r="O81" s="314"/>
      <c r="P81" s="312">
        <f t="shared" si="20"/>
        <v>0</v>
      </c>
      <c r="Q81" s="304"/>
      <c r="R81" s="314"/>
      <c r="S81" s="312">
        <f t="shared" si="21"/>
        <v>0</v>
      </c>
      <c r="T81" s="304"/>
      <c r="U81" s="314"/>
      <c r="V81" s="312">
        <f t="shared" si="22"/>
        <v>0</v>
      </c>
      <c r="W81" s="304"/>
      <c r="X81" s="314"/>
      <c r="Y81" s="312">
        <f t="shared" si="23"/>
        <v>0</v>
      </c>
      <c r="Z81" s="304"/>
      <c r="AA81" s="314"/>
      <c r="AB81" s="312">
        <f t="shared" si="24"/>
        <v>0</v>
      </c>
      <c r="AC81" s="304"/>
      <c r="AD81" s="314"/>
      <c r="AE81" s="312">
        <f t="shared" si="25"/>
        <v>0</v>
      </c>
      <c r="AF81" s="304"/>
      <c r="AG81" s="314"/>
      <c r="AH81" s="312">
        <f t="shared" si="26"/>
        <v>0</v>
      </c>
      <c r="AI81" s="304"/>
      <c r="AJ81" s="314"/>
      <c r="AK81" s="312">
        <f t="shared" si="27"/>
        <v>0</v>
      </c>
      <c r="AL81" s="304"/>
      <c r="AM81" s="314"/>
      <c r="AN81" s="312">
        <f t="shared" si="28"/>
        <v>0</v>
      </c>
      <c r="AO81" s="304"/>
      <c r="AP81" s="314"/>
      <c r="AQ81" s="312">
        <f t="shared" si="29"/>
        <v>0</v>
      </c>
      <c r="AR81" s="304"/>
      <c r="AS81" s="314"/>
      <c r="AT81" s="312">
        <f t="shared" si="30"/>
        <v>0</v>
      </c>
      <c r="AU81" s="308">
        <v>59</v>
      </c>
      <c r="AV81" s="149"/>
      <c r="AW81" s="156">
        <f t="shared" si="31"/>
        <v>0</v>
      </c>
      <c r="AX81" s="158"/>
      <c r="AY81" s="149"/>
      <c r="AZ81" s="156">
        <f t="shared" si="32"/>
        <v>0</v>
      </c>
    </row>
    <row r="82" spans="1:52" ht="15.75" thickTop="1" thickBot="1" x14ac:dyDescent="0.25">
      <c r="A82" s="2">
        <v>78</v>
      </c>
      <c r="B82" s="150">
        <v>45413</v>
      </c>
      <c r="C82" s="145" t="s">
        <v>224</v>
      </c>
      <c r="D82" s="152" t="s">
        <v>62</v>
      </c>
      <c r="E82" s="304"/>
      <c r="F82" s="314"/>
      <c r="G82" s="312">
        <f t="shared" si="33"/>
        <v>0</v>
      </c>
      <c r="H82" s="304"/>
      <c r="I82" s="314"/>
      <c r="J82" s="312">
        <f t="shared" si="18"/>
        <v>0</v>
      </c>
      <c r="K82" s="304"/>
      <c r="L82" s="314"/>
      <c r="M82" s="312">
        <f t="shared" si="19"/>
        <v>0</v>
      </c>
      <c r="N82" s="304"/>
      <c r="O82" s="314"/>
      <c r="P82" s="312">
        <f t="shared" si="20"/>
        <v>0</v>
      </c>
      <c r="Q82" s="304"/>
      <c r="R82" s="314"/>
      <c r="S82" s="312">
        <f t="shared" si="21"/>
        <v>0</v>
      </c>
      <c r="T82" s="304"/>
      <c r="U82" s="314"/>
      <c r="V82" s="312">
        <f t="shared" si="22"/>
        <v>0</v>
      </c>
      <c r="W82" s="304"/>
      <c r="X82" s="314"/>
      <c r="Y82" s="312">
        <f t="shared" si="23"/>
        <v>0</v>
      </c>
      <c r="Z82" s="304"/>
      <c r="AA82" s="314"/>
      <c r="AB82" s="312">
        <f t="shared" si="24"/>
        <v>0</v>
      </c>
      <c r="AC82" s="304"/>
      <c r="AD82" s="314"/>
      <c r="AE82" s="312">
        <f t="shared" si="25"/>
        <v>0</v>
      </c>
      <c r="AF82" s="304"/>
      <c r="AG82" s="314"/>
      <c r="AH82" s="312">
        <f t="shared" si="26"/>
        <v>0</v>
      </c>
      <c r="AI82" s="304"/>
      <c r="AJ82" s="314"/>
      <c r="AK82" s="312">
        <f t="shared" si="27"/>
        <v>0</v>
      </c>
      <c r="AL82" s="304"/>
      <c r="AM82" s="314"/>
      <c r="AN82" s="312">
        <f t="shared" si="28"/>
        <v>0</v>
      </c>
      <c r="AO82" s="304"/>
      <c r="AP82" s="314"/>
      <c r="AQ82" s="312">
        <f t="shared" si="29"/>
        <v>0</v>
      </c>
      <c r="AR82" s="304"/>
      <c r="AS82" s="314"/>
      <c r="AT82" s="312">
        <f t="shared" si="30"/>
        <v>0</v>
      </c>
      <c r="AU82" s="308">
        <v>62</v>
      </c>
      <c r="AV82" s="149"/>
      <c r="AW82" s="156">
        <f t="shared" si="31"/>
        <v>0</v>
      </c>
      <c r="AX82" s="158"/>
      <c r="AY82" s="149"/>
      <c r="AZ82" s="156">
        <f t="shared" si="32"/>
        <v>0</v>
      </c>
    </row>
    <row r="83" spans="1:52" ht="15.75" thickTop="1" thickBot="1" x14ac:dyDescent="0.25">
      <c r="A83" s="3">
        <v>79</v>
      </c>
      <c r="B83" s="150">
        <v>45444</v>
      </c>
      <c r="C83" s="145" t="s">
        <v>223</v>
      </c>
      <c r="D83" s="152" t="s">
        <v>62</v>
      </c>
      <c r="E83" s="304"/>
      <c r="F83" s="314"/>
      <c r="G83" s="312">
        <f t="shared" si="33"/>
        <v>0</v>
      </c>
      <c r="H83" s="304"/>
      <c r="I83" s="314"/>
      <c r="J83" s="312">
        <f t="shared" si="18"/>
        <v>0</v>
      </c>
      <c r="K83" s="304"/>
      <c r="L83" s="314"/>
      <c r="M83" s="312">
        <f t="shared" si="19"/>
        <v>0</v>
      </c>
      <c r="N83" s="304"/>
      <c r="O83" s="314"/>
      <c r="P83" s="312">
        <f t="shared" si="20"/>
        <v>0</v>
      </c>
      <c r="Q83" s="304"/>
      <c r="R83" s="314"/>
      <c r="S83" s="312">
        <f t="shared" si="21"/>
        <v>0</v>
      </c>
      <c r="T83" s="304"/>
      <c r="U83" s="314"/>
      <c r="V83" s="312">
        <f t="shared" si="22"/>
        <v>0</v>
      </c>
      <c r="W83" s="304"/>
      <c r="X83" s="314"/>
      <c r="Y83" s="312">
        <f t="shared" si="23"/>
        <v>0</v>
      </c>
      <c r="Z83" s="304"/>
      <c r="AA83" s="314"/>
      <c r="AB83" s="312">
        <f t="shared" si="24"/>
        <v>0</v>
      </c>
      <c r="AC83" s="304"/>
      <c r="AD83" s="314"/>
      <c r="AE83" s="312">
        <f t="shared" si="25"/>
        <v>0</v>
      </c>
      <c r="AF83" s="304"/>
      <c r="AG83" s="314"/>
      <c r="AH83" s="312">
        <f t="shared" si="26"/>
        <v>0</v>
      </c>
      <c r="AI83" s="304"/>
      <c r="AJ83" s="314"/>
      <c r="AK83" s="312">
        <f t="shared" si="27"/>
        <v>0</v>
      </c>
      <c r="AL83" s="304"/>
      <c r="AM83" s="314"/>
      <c r="AN83" s="312">
        <f t="shared" si="28"/>
        <v>0</v>
      </c>
      <c r="AO83" s="304"/>
      <c r="AP83" s="314"/>
      <c r="AQ83" s="312">
        <f t="shared" si="29"/>
        <v>0</v>
      </c>
      <c r="AR83" s="304"/>
      <c r="AS83" s="314"/>
      <c r="AT83" s="312">
        <f t="shared" si="30"/>
        <v>0</v>
      </c>
      <c r="AU83" s="308">
        <v>59</v>
      </c>
      <c r="AV83" s="149"/>
      <c r="AW83" s="156">
        <f t="shared" si="31"/>
        <v>0</v>
      </c>
      <c r="AX83" s="158"/>
      <c r="AY83" s="149"/>
      <c r="AZ83" s="156">
        <f t="shared" si="32"/>
        <v>0</v>
      </c>
    </row>
    <row r="84" spans="1:52" ht="15.75" thickTop="1" thickBot="1" x14ac:dyDescent="0.25">
      <c r="A84" s="2">
        <v>80</v>
      </c>
      <c r="B84" s="150">
        <v>45474</v>
      </c>
      <c r="C84" s="145" t="s">
        <v>221</v>
      </c>
      <c r="D84" s="152" t="s">
        <v>62</v>
      </c>
      <c r="E84" s="304"/>
      <c r="F84" s="314"/>
      <c r="G84" s="312">
        <f t="shared" si="33"/>
        <v>0</v>
      </c>
      <c r="H84" s="304"/>
      <c r="I84" s="314"/>
      <c r="J84" s="312">
        <f t="shared" si="18"/>
        <v>0</v>
      </c>
      <c r="K84" s="304"/>
      <c r="L84" s="314"/>
      <c r="M84" s="312">
        <f t="shared" si="19"/>
        <v>0</v>
      </c>
      <c r="N84" s="304"/>
      <c r="O84" s="314"/>
      <c r="P84" s="312">
        <f t="shared" si="20"/>
        <v>0</v>
      </c>
      <c r="Q84" s="304"/>
      <c r="R84" s="314"/>
      <c r="S84" s="312">
        <f t="shared" si="21"/>
        <v>0</v>
      </c>
      <c r="T84" s="304"/>
      <c r="U84" s="314"/>
      <c r="V84" s="312">
        <f t="shared" si="22"/>
        <v>0</v>
      </c>
      <c r="W84" s="304"/>
      <c r="X84" s="314"/>
      <c r="Y84" s="312">
        <f t="shared" si="23"/>
        <v>0</v>
      </c>
      <c r="Z84" s="304"/>
      <c r="AA84" s="314"/>
      <c r="AB84" s="312">
        <f t="shared" si="24"/>
        <v>0</v>
      </c>
      <c r="AC84" s="304"/>
      <c r="AD84" s="314"/>
      <c r="AE84" s="312">
        <f t="shared" si="25"/>
        <v>0</v>
      </c>
      <c r="AF84" s="304"/>
      <c r="AG84" s="314"/>
      <c r="AH84" s="312">
        <f t="shared" si="26"/>
        <v>0</v>
      </c>
      <c r="AI84" s="304"/>
      <c r="AJ84" s="314"/>
      <c r="AK84" s="312">
        <f t="shared" si="27"/>
        <v>0</v>
      </c>
      <c r="AL84" s="304"/>
      <c r="AM84" s="314"/>
      <c r="AN84" s="312">
        <f t="shared" si="28"/>
        <v>0</v>
      </c>
      <c r="AO84" s="304"/>
      <c r="AP84" s="314"/>
      <c r="AQ84" s="312">
        <f t="shared" si="29"/>
        <v>0</v>
      </c>
      <c r="AR84" s="304"/>
      <c r="AS84" s="314"/>
      <c r="AT84" s="312">
        <f t="shared" si="30"/>
        <v>0</v>
      </c>
      <c r="AU84" s="308">
        <v>58</v>
      </c>
      <c r="AV84" s="149"/>
      <c r="AW84" s="156">
        <f t="shared" si="31"/>
        <v>0</v>
      </c>
      <c r="AX84" s="158"/>
      <c r="AY84" s="149"/>
      <c r="AZ84" s="156">
        <f t="shared" si="32"/>
        <v>0</v>
      </c>
    </row>
    <row r="85" spans="1:52" ht="15.75" thickTop="1" thickBot="1" x14ac:dyDescent="0.25">
      <c r="A85" s="3">
        <v>81</v>
      </c>
      <c r="B85" s="150">
        <v>45536</v>
      </c>
      <c r="C85" s="145" t="s">
        <v>223</v>
      </c>
      <c r="D85" s="152" t="s">
        <v>62</v>
      </c>
      <c r="E85" s="304"/>
      <c r="F85" s="314"/>
      <c r="G85" s="312">
        <f t="shared" si="33"/>
        <v>0</v>
      </c>
      <c r="H85" s="304"/>
      <c r="I85" s="314"/>
      <c r="J85" s="312">
        <f t="shared" si="18"/>
        <v>0</v>
      </c>
      <c r="K85" s="304"/>
      <c r="L85" s="314"/>
      <c r="M85" s="312">
        <f t="shared" si="19"/>
        <v>0</v>
      </c>
      <c r="N85" s="304"/>
      <c r="O85" s="314"/>
      <c r="P85" s="312">
        <f t="shared" si="20"/>
        <v>0</v>
      </c>
      <c r="Q85" s="304"/>
      <c r="R85" s="314"/>
      <c r="S85" s="312">
        <f t="shared" si="21"/>
        <v>0</v>
      </c>
      <c r="T85" s="304"/>
      <c r="U85" s="314"/>
      <c r="V85" s="312">
        <f t="shared" si="22"/>
        <v>0</v>
      </c>
      <c r="W85" s="304"/>
      <c r="X85" s="314"/>
      <c r="Y85" s="312">
        <f t="shared" si="23"/>
        <v>0</v>
      </c>
      <c r="Z85" s="304"/>
      <c r="AA85" s="314"/>
      <c r="AB85" s="312">
        <f t="shared" si="24"/>
        <v>0</v>
      </c>
      <c r="AC85" s="304"/>
      <c r="AD85" s="314"/>
      <c r="AE85" s="312">
        <f t="shared" si="25"/>
        <v>0</v>
      </c>
      <c r="AF85" s="304"/>
      <c r="AG85" s="314"/>
      <c r="AH85" s="312">
        <f t="shared" si="26"/>
        <v>0</v>
      </c>
      <c r="AI85" s="304"/>
      <c r="AJ85" s="314"/>
      <c r="AK85" s="312">
        <f t="shared" si="27"/>
        <v>0</v>
      </c>
      <c r="AL85" s="304"/>
      <c r="AM85" s="314"/>
      <c r="AN85" s="312">
        <f t="shared" si="28"/>
        <v>0</v>
      </c>
      <c r="AO85" s="304"/>
      <c r="AP85" s="314"/>
      <c r="AQ85" s="312">
        <f t="shared" si="29"/>
        <v>0</v>
      </c>
      <c r="AR85" s="304"/>
      <c r="AS85" s="314"/>
      <c r="AT85" s="312">
        <f t="shared" si="30"/>
        <v>0</v>
      </c>
      <c r="AU85" s="308">
        <v>59</v>
      </c>
      <c r="AV85" s="149"/>
      <c r="AW85" s="156">
        <f t="shared" si="31"/>
        <v>0</v>
      </c>
      <c r="AX85" s="158"/>
      <c r="AY85" s="149"/>
      <c r="AZ85" s="156">
        <f t="shared" si="32"/>
        <v>0</v>
      </c>
    </row>
    <row r="86" spans="1:52" ht="15.75" thickTop="1" thickBot="1" x14ac:dyDescent="0.25">
      <c r="A86" s="2">
        <v>82</v>
      </c>
      <c r="B86" s="150">
        <v>45566</v>
      </c>
      <c r="C86" s="145" t="s">
        <v>221</v>
      </c>
      <c r="D86" s="152" t="s">
        <v>62</v>
      </c>
      <c r="E86" s="304"/>
      <c r="F86" s="314"/>
      <c r="G86" s="312">
        <f t="shared" si="33"/>
        <v>0</v>
      </c>
      <c r="H86" s="304"/>
      <c r="I86" s="314"/>
      <c r="J86" s="312">
        <f t="shared" si="18"/>
        <v>0</v>
      </c>
      <c r="K86" s="304"/>
      <c r="L86" s="314"/>
      <c r="M86" s="312">
        <f t="shared" si="19"/>
        <v>0</v>
      </c>
      <c r="N86" s="304"/>
      <c r="O86" s="314"/>
      <c r="P86" s="312">
        <f t="shared" si="20"/>
        <v>0</v>
      </c>
      <c r="Q86" s="304"/>
      <c r="R86" s="314"/>
      <c r="S86" s="312">
        <f t="shared" si="21"/>
        <v>0</v>
      </c>
      <c r="T86" s="304"/>
      <c r="U86" s="314"/>
      <c r="V86" s="312">
        <f t="shared" si="22"/>
        <v>0</v>
      </c>
      <c r="W86" s="304"/>
      <c r="X86" s="314"/>
      <c r="Y86" s="312">
        <f t="shared" si="23"/>
        <v>0</v>
      </c>
      <c r="Z86" s="304"/>
      <c r="AA86" s="314"/>
      <c r="AB86" s="312">
        <f t="shared" si="24"/>
        <v>0</v>
      </c>
      <c r="AC86" s="304"/>
      <c r="AD86" s="314"/>
      <c r="AE86" s="312">
        <f t="shared" si="25"/>
        <v>0</v>
      </c>
      <c r="AF86" s="304"/>
      <c r="AG86" s="314"/>
      <c r="AH86" s="312">
        <f t="shared" si="26"/>
        <v>0</v>
      </c>
      <c r="AI86" s="304"/>
      <c r="AJ86" s="314"/>
      <c r="AK86" s="312">
        <f t="shared" si="27"/>
        <v>0</v>
      </c>
      <c r="AL86" s="304"/>
      <c r="AM86" s="314"/>
      <c r="AN86" s="312">
        <f t="shared" si="28"/>
        <v>0</v>
      </c>
      <c r="AO86" s="304"/>
      <c r="AP86" s="314"/>
      <c r="AQ86" s="312">
        <f t="shared" si="29"/>
        <v>0</v>
      </c>
      <c r="AR86" s="304"/>
      <c r="AS86" s="314"/>
      <c r="AT86" s="312">
        <f t="shared" si="30"/>
        <v>0</v>
      </c>
      <c r="AU86" s="308">
        <v>58</v>
      </c>
      <c r="AV86" s="149"/>
      <c r="AW86" s="156">
        <f t="shared" si="31"/>
        <v>0</v>
      </c>
      <c r="AX86" s="158"/>
      <c r="AY86" s="149"/>
      <c r="AZ86" s="156">
        <f t="shared" si="32"/>
        <v>0</v>
      </c>
    </row>
    <row r="87" spans="1:52" ht="15.75" thickTop="1" thickBot="1" x14ac:dyDescent="0.25">
      <c r="A87" s="4">
        <v>83</v>
      </c>
      <c r="B87" s="150">
        <v>45597</v>
      </c>
      <c r="C87" s="145" t="s">
        <v>189</v>
      </c>
      <c r="D87" s="152" t="s">
        <v>53</v>
      </c>
      <c r="E87" s="304"/>
      <c r="F87" s="314"/>
      <c r="G87" s="312">
        <f t="shared" si="33"/>
        <v>0</v>
      </c>
      <c r="H87" s="304">
        <v>20</v>
      </c>
      <c r="I87" s="314"/>
      <c r="J87" s="312">
        <f t="shared" si="18"/>
        <v>0</v>
      </c>
      <c r="K87" s="304"/>
      <c r="L87" s="314"/>
      <c r="M87" s="312">
        <f t="shared" si="19"/>
        <v>0</v>
      </c>
      <c r="N87" s="304"/>
      <c r="O87" s="314"/>
      <c r="P87" s="312">
        <f t="shared" si="20"/>
        <v>0</v>
      </c>
      <c r="Q87" s="304"/>
      <c r="R87" s="314"/>
      <c r="S87" s="312">
        <f t="shared" si="21"/>
        <v>0</v>
      </c>
      <c r="T87" s="304"/>
      <c r="U87" s="314"/>
      <c r="V87" s="312">
        <f t="shared" si="22"/>
        <v>0</v>
      </c>
      <c r="W87" s="304"/>
      <c r="X87" s="314"/>
      <c r="Y87" s="312">
        <f t="shared" si="23"/>
        <v>0</v>
      </c>
      <c r="Z87" s="304"/>
      <c r="AA87" s="314"/>
      <c r="AB87" s="312">
        <f t="shared" si="24"/>
        <v>0</v>
      </c>
      <c r="AC87" s="304"/>
      <c r="AD87" s="314"/>
      <c r="AE87" s="312">
        <f t="shared" si="25"/>
        <v>0</v>
      </c>
      <c r="AF87" s="304"/>
      <c r="AG87" s="314"/>
      <c r="AH87" s="312">
        <f t="shared" si="26"/>
        <v>0</v>
      </c>
      <c r="AI87" s="304"/>
      <c r="AJ87" s="314"/>
      <c r="AK87" s="312">
        <f t="shared" si="27"/>
        <v>0</v>
      </c>
      <c r="AL87" s="304"/>
      <c r="AM87" s="314"/>
      <c r="AN87" s="312">
        <f t="shared" si="28"/>
        <v>0</v>
      </c>
      <c r="AO87" s="304"/>
      <c r="AP87" s="314"/>
      <c r="AQ87" s="312">
        <f t="shared" si="29"/>
        <v>0</v>
      </c>
      <c r="AR87" s="304"/>
      <c r="AS87" s="314"/>
      <c r="AT87" s="312">
        <f t="shared" si="30"/>
        <v>0</v>
      </c>
      <c r="AU87" s="308"/>
      <c r="AV87" s="149"/>
      <c r="AW87" s="156">
        <f t="shared" si="31"/>
        <v>0</v>
      </c>
      <c r="AX87" s="158"/>
      <c r="AY87" s="149"/>
      <c r="AZ87" s="156">
        <f t="shared" si="32"/>
        <v>0</v>
      </c>
    </row>
    <row r="88" spans="1:52" ht="15.75" thickTop="1" thickBot="1" x14ac:dyDescent="0.25">
      <c r="A88" s="3">
        <v>84</v>
      </c>
      <c r="B88" s="150">
        <v>45627</v>
      </c>
      <c r="C88" s="145" t="s">
        <v>225</v>
      </c>
      <c r="D88" s="152" t="s">
        <v>62</v>
      </c>
      <c r="E88" s="304"/>
      <c r="F88" s="314"/>
      <c r="G88" s="312">
        <f t="shared" si="33"/>
        <v>0</v>
      </c>
      <c r="H88" s="304"/>
      <c r="I88" s="314"/>
      <c r="J88" s="312">
        <f t="shared" si="18"/>
        <v>0</v>
      </c>
      <c r="K88" s="304"/>
      <c r="L88" s="314"/>
      <c r="M88" s="312">
        <f t="shared" si="19"/>
        <v>0</v>
      </c>
      <c r="N88" s="304"/>
      <c r="O88" s="314"/>
      <c r="P88" s="312">
        <f t="shared" si="20"/>
        <v>0</v>
      </c>
      <c r="Q88" s="304">
        <v>56</v>
      </c>
      <c r="R88" s="314"/>
      <c r="S88" s="312">
        <f t="shared" si="21"/>
        <v>0</v>
      </c>
      <c r="T88" s="304"/>
      <c r="U88" s="314"/>
      <c r="V88" s="312">
        <f t="shared" si="22"/>
        <v>0</v>
      </c>
      <c r="W88" s="304"/>
      <c r="X88" s="314"/>
      <c r="Y88" s="312">
        <f t="shared" si="23"/>
        <v>0</v>
      </c>
      <c r="Z88" s="304"/>
      <c r="AA88" s="314"/>
      <c r="AB88" s="312">
        <f t="shared" si="24"/>
        <v>0</v>
      </c>
      <c r="AC88" s="304"/>
      <c r="AD88" s="314"/>
      <c r="AE88" s="312">
        <f t="shared" si="25"/>
        <v>0</v>
      </c>
      <c r="AF88" s="304"/>
      <c r="AG88" s="314"/>
      <c r="AH88" s="312">
        <f t="shared" si="26"/>
        <v>0</v>
      </c>
      <c r="AI88" s="304"/>
      <c r="AJ88" s="314"/>
      <c r="AK88" s="312">
        <f t="shared" si="27"/>
        <v>0</v>
      </c>
      <c r="AL88" s="304"/>
      <c r="AM88" s="314"/>
      <c r="AN88" s="312">
        <f t="shared" si="28"/>
        <v>0</v>
      </c>
      <c r="AO88" s="304"/>
      <c r="AP88" s="314"/>
      <c r="AQ88" s="312">
        <f t="shared" si="29"/>
        <v>0</v>
      </c>
      <c r="AR88" s="304"/>
      <c r="AS88" s="314"/>
      <c r="AT88" s="312">
        <f t="shared" si="30"/>
        <v>0</v>
      </c>
      <c r="AU88" s="308"/>
      <c r="AV88" s="149"/>
      <c r="AW88" s="156">
        <f t="shared" si="31"/>
        <v>0</v>
      </c>
      <c r="AX88" s="158"/>
      <c r="AY88" s="149"/>
      <c r="AZ88" s="156">
        <f t="shared" si="32"/>
        <v>0</v>
      </c>
    </row>
    <row r="89" spans="1:52" ht="15.75" thickTop="1" thickBot="1" x14ac:dyDescent="0.25">
      <c r="A89" s="2">
        <v>85</v>
      </c>
      <c r="B89" s="150">
        <v>45627</v>
      </c>
      <c r="C89" s="145" t="s">
        <v>221</v>
      </c>
      <c r="D89" s="152" t="s">
        <v>62</v>
      </c>
      <c r="E89" s="304"/>
      <c r="F89" s="314"/>
      <c r="G89" s="312">
        <f t="shared" si="33"/>
        <v>0</v>
      </c>
      <c r="H89" s="304"/>
      <c r="I89" s="314"/>
      <c r="J89" s="312">
        <f t="shared" si="18"/>
        <v>0</v>
      </c>
      <c r="K89" s="304"/>
      <c r="L89" s="314"/>
      <c r="M89" s="312">
        <f t="shared" si="19"/>
        <v>0</v>
      </c>
      <c r="N89" s="304"/>
      <c r="O89" s="314"/>
      <c r="P89" s="312">
        <f t="shared" si="20"/>
        <v>0</v>
      </c>
      <c r="Q89" s="304"/>
      <c r="R89" s="314"/>
      <c r="S89" s="312">
        <f t="shared" si="21"/>
        <v>0</v>
      </c>
      <c r="T89" s="304"/>
      <c r="U89" s="314"/>
      <c r="V89" s="312">
        <f t="shared" si="22"/>
        <v>0</v>
      </c>
      <c r="W89" s="304"/>
      <c r="X89" s="314"/>
      <c r="Y89" s="312">
        <f t="shared" si="23"/>
        <v>0</v>
      </c>
      <c r="Z89" s="304"/>
      <c r="AA89" s="314"/>
      <c r="AB89" s="312">
        <f t="shared" si="24"/>
        <v>0</v>
      </c>
      <c r="AC89" s="304"/>
      <c r="AD89" s="314"/>
      <c r="AE89" s="312">
        <f t="shared" si="25"/>
        <v>0</v>
      </c>
      <c r="AF89" s="304"/>
      <c r="AG89" s="314"/>
      <c r="AH89" s="312">
        <f t="shared" si="26"/>
        <v>0</v>
      </c>
      <c r="AI89" s="304"/>
      <c r="AJ89" s="314"/>
      <c r="AK89" s="312">
        <f t="shared" si="27"/>
        <v>0</v>
      </c>
      <c r="AL89" s="304"/>
      <c r="AM89" s="314"/>
      <c r="AN89" s="312">
        <f t="shared" si="28"/>
        <v>0</v>
      </c>
      <c r="AO89" s="304"/>
      <c r="AP89" s="314"/>
      <c r="AQ89" s="312">
        <f t="shared" si="29"/>
        <v>0</v>
      </c>
      <c r="AR89" s="304"/>
      <c r="AS89" s="314"/>
      <c r="AT89" s="312">
        <f t="shared" si="30"/>
        <v>0</v>
      </c>
      <c r="AU89" s="308">
        <v>58</v>
      </c>
      <c r="AV89" s="149"/>
      <c r="AW89" s="156">
        <f t="shared" si="31"/>
        <v>0</v>
      </c>
      <c r="AX89" s="158"/>
      <c r="AY89" s="149"/>
      <c r="AZ89" s="156">
        <f t="shared" si="32"/>
        <v>0</v>
      </c>
    </row>
    <row r="90" spans="1:52" ht="15.75" thickTop="1" thickBot="1" x14ac:dyDescent="0.25">
      <c r="A90" s="4">
        <v>86</v>
      </c>
      <c r="B90" s="150">
        <v>45627</v>
      </c>
      <c r="C90" s="145" t="s">
        <v>221</v>
      </c>
      <c r="D90" s="152" t="s">
        <v>62</v>
      </c>
      <c r="E90" s="304"/>
      <c r="F90" s="314"/>
      <c r="G90" s="312">
        <f t="shared" si="33"/>
        <v>0</v>
      </c>
      <c r="H90" s="304"/>
      <c r="I90" s="314"/>
      <c r="J90" s="312">
        <f t="shared" si="18"/>
        <v>0</v>
      </c>
      <c r="K90" s="304"/>
      <c r="L90" s="314"/>
      <c r="M90" s="312">
        <f t="shared" si="19"/>
        <v>0</v>
      </c>
      <c r="N90" s="304"/>
      <c r="O90" s="314"/>
      <c r="P90" s="312">
        <f t="shared" si="20"/>
        <v>0</v>
      </c>
      <c r="Q90" s="304"/>
      <c r="R90" s="314"/>
      <c r="S90" s="312">
        <f t="shared" si="21"/>
        <v>0</v>
      </c>
      <c r="T90" s="304"/>
      <c r="U90" s="314"/>
      <c r="V90" s="312">
        <f t="shared" si="22"/>
        <v>0</v>
      </c>
      <c r="W90" s="304"/>
      <c r="X90" s="314"/>
      <c r="Y90" s="312">
        <f t="shared" si="23"/>
        <v>0</v>
      </c>
      <c r="Z90" s="304"/>
      <c r="AA90" s="314"/>
      <c r="AB90" s="312">
        <f t="shared" si="24"/>
        <v>0</v>
      </c>
      <c r="AC90" s="304"/>
      <c r="AD90" s="314"/>
      <c r="AE90" s="312">
        <f t="shared" si="25"/>
        <v>0</v>
      </c>
      <c r="AF90" s="304"/>
      <c r="AG90" s="314"/>
      <c r="AH90" s="312">
        <f t="shared" si="26"/>
        <v>0</v>
      </c>
      <c r="AI90" s="304"/>
      <c r="AJ90" s="314"/>
      <c r="AK90" s="312">
        <f t="shared" si="27"/>
        <v>0</v>
      </c>
      <c r="AL90" s="304"/>
      <c r="AM90" s="314"/>
      <c r="AN90" s="312">
        <f t="shared" si="28"/>
        <v>0</v>
      </c>
      <c r="AO90" s="304"/>
      <c r="AP90" s="314"/>
      <c r="AQ90" s="312">
        <f t="shared" si="29"/>
        <v>0</v>
      </c>
      <c r="AR90" s="304"/>
      <c r="AS90" s="314"/>
      <c r="AT90" s="312">
        <f t="shared" si="30"/>
        <v>0</v>
      </c>
      <c r="AU90" s="308">
        <v>58</v>
      </c>
      <c r="AV90" s="149"/>
      <c r="AW90" s="156">
        <f t="shared" si="31"/>
        <v>0</v>
      </c>
      <c r="AX90" s="158"/>
      <c r="AY90" s="149"/>
      <c r="AZ90" s="156">
        <f t="shared" si="32"/>
        <v>0</v>
      </c>
    </row>
    <row r="91" spans="1:52" ht="15.75" thickTop="1" thickBot="1" x14ac:dyDescent="0.25">
      <c r="A91" s="3">
        <v>87</v>
      </c>
      <c r="B91" s="150" t="s">
        <v>226</v>
      </c>
      <c r="C91" s="145" t="s">
        <v>221</v>
      </c>
      <c r="D91" s="152" t="s">
        <v>62</v>
      </c>
      <c r="E91" s="304"/>
      <c r="F91" s="314"/>
      <c r="G91" s="312">
        <f t="shared" si="33"/>
        <v>0</v>
      </c>
      <c r="H91" s="304"/>
      <c r="I91" s="314"/>
      <c r="J91" s="312">
        <f t="shared" si="18"/>
        <v>0</v>
      </c>
      <c r="K91" s="304"/>
      <c r="L91" s="314"/>
      <c r="M91" s="312">
        <f t="shared" si="19"/>
        <v>0</v>
      </c>
      <c r="N91" s="304"/>
      <c r="O91" s="314"/>
      <c r="P91" s="312">
        <f t="shared" si="20"/>
        <v>0</v>
      </c>
      <c r="Q91" s="304"/>
      <c r="R91" s="314"/>
      <c r="S91" s="312">
        <f t="shared" si="21"/>
        <v>0</v>
      </c>
      <c r="T91" s="304"/>
      <c r="U91" s="314"/>
      <c r="V91" s="312">
        <f t="shared" si="22"/>
        <v>0</v>
      </c>
      <c r="W91" s="304"/>
      <c r="X91" s="314"/>
      <c r="Y91" s="312">
        <f t="shared" si="23"/>
        <v>0</v>
      </c>
      <c r="Z91" s="304"/>
      <c r="AA91" s="314"/>
      <c r="AB91" s="312">
        <f t="shared" si="24"/>
        <v>0</v>
      </c>
      <c r="AC91" s="304"/>
      <c r="AD91" s="314"/>
      <c r="AE91" s="312">
        <f t="shared" si="25"/>
        <v>0</v>
      </c>
      <c r="AF91" s="304"/>
      <c r="AG91" s="314"/>
      <c r="AH91" s="312">
        <f t="shared" si="26"/>
        <v>0</v>
      </c>
      <c r="AI91" s="304"/>
      <c r="AJ91" s="314"/>
      <c r="AK91" s="312">
        <f t="shared" si="27"/>
        <v>0</v>
      </c>
      <c r="AL91" s="304"/>
      <c r="AM91" s="314"/>
      <c r="AN91" s="312">
        <f t="shared" si="28"/>
        <v>0</v>
      </c>
      <c r="AO91" s="304"/>
      <c r="AP91" s="314"/>
      <c r="AQ91" s="312">
        <f t="shared" si="29"/>
        <v>0</v>
      </c>
      <c r="AR91" s="304"/>
      <c r="AS91" s="314"/>
      <c r="AT91" s="312">
        <f t="shared" si="30"/>
        <v>0</v>
      </c>
      <c r="AU91" s="308">
        <v>58</v>
      </c>
      <c r="AV91" s="149"/>
      <c r="AW91" s="156">
        <f t="shared" si="31"/>
        <v>0</v>
      </c>
      <c r="AX91" s="158"/>
      <c r="AY91" s="149"/>
      <c r="AZ91" s="156">
        <f t="shared" si="32"/>
        <v>0</v>
      </c>
    </row>
    <row r="92" spans="1:52" ht="15.75" thickTop="1" thickBot="1" x14ac:dyDescent="0.25">
      <c r="A92" s="2">
        <v>88</v>
      </c>
      <c r="B92" s="150" t="s">
        <v>226</v>
      </c>
      <c r="C92" s="145" t="s">
        <v>227</v>
      </c>
      <c r="D92" s="152" t="s">
        <v>62</v>
      </c>
      <c r="E92" s="304"/>
      <c r="F92" s="314"/>
      <c r="G92" s="312">
        <f t="shared" si="33"/>
        <v>0</v>
      </c>
      <c r="H92" s="304"/>
      <c r="I92" s="314"/>
      <c r="J92" s="312">
        <f t="shared" si="18"/>
        <v>0</v>
      </c>
      <c r="K92" s="304"/>
      <c r="L92" s="314"/>
      <c r="M92" s="312">
        <f t="shared" si="19"/>
        <v>0</v>
      </c>
      <c r="N92" s="304"/>
      <c r="O92" s="314"/>
      <c r="P92" s="312">
        <f t="shared" si="20"/>
        <v>0</v>
      </c>
      <c r="Q92" s="304"/>
      <c r="R92" s="314"/>
      <c r="S92" s="312">
        <f t="shared" si="21"/>
        <v>0</v>
      </c>
      <c r="T92" s="304"/>
      <c r="U92" s="314"/>
      <c r="V92" s="312">
        <f t="shared" si="22"/>
        <v>0</v>
      </c>
      <c r="W92" s="304"/>
      <c r="X92" s="314"/>
      <c r="Y92" s="312">
        <f t="shared" si="23"/>
        <v>0</v>
      </c>
      <c r="Z92" s="304"/>
      <c r="AA92" s="314"/>
      <c r="AB92" s="312">
        <f t="shared" si="24"/>
        <v>0</v>
      </c>
      <c r="AC92" s="304"/>
      <c r="AD92" s="314"/>
      <c r="AE92" s="312">
        <f t="shared" si="25"/>
        <v>0</v>
      </c>
      <c r="AF92" s="304"/>
      <c r="AG92" s="314"/>
      <c r="AH92" s="312">
        <f t="shared" si="26"/>
        <v>0</v>
      </c>
      <c r="AI92" s="304"/>
      <c r="AJ92" s="314"/>
      <c r="AK92" s="312">
        <f t="shared" si="27"/>
        <v>0</v>
      </c>
      <c r="AL92" s="304"/>
      <c r="AM92" s="314"/>
      <c r="AN92" s="312">
        <f t="shared" si="28"/>
        <v>0</v>
      </c>
      <c r="AO92" s="304"/>
      <c r="AP92" s="314"/>
      <c r="AQ92" s="312">
        <f t="shared" si="29"/>
        <v>0</v>
      </c>
      <c r="AR92" s="304"/>
      <c r="AS92" s="314"/>
      <c r="AT92" s="312">
        <f t="shared" si="30"/>
        <v>0</v>
      </c>
      <c r="AU92" s="308">
        <v>65</v>
      </c>
      <c r="AV92" s="149"/>
      <c r="AW92" s="156">
        <f t="shared" si="31"/>
        <v>0</v>
      </c>
      <c r="AX92" s="158"/>
      <c r="AY92" s="149"/>
      <c r="AZ92" s="156">
        <f t="shared" si="32"/>
        <v>0</v>
      </c>
    </row>
    <row r="93" spans="1:52" ht="15.75" thickTop="1" thickBot="1" x14ac:dyDescent="0.25">
      <c r="A93" s="4">
        <v>89</v>
      </c>
      <c r="B93" s="150" t="s">
        <v>226</v>
      </c>
      <c r="C93" s="145" t="s">
        <v>228</v>
      </c>
      <c r="D93" s="152" t="s">
        <v>53</v>
      </c>
      <c r="E93" s="304"/>
      <c r="F93" s="314"/>
      <c r="G93" s="312">
        <f t="shared" si="33"/>
        <v>0</v>
      </c>
      <c r="H93" s="304">
        <v>35</v>
      </c>
      <c r="I93" s="314"/>
      <c r="J93" s="312">
        <f t="shared" si="18"/>
        <v>0</v>
      </c>
      <c r="K93" s="304"/>
      <c r="L93" s="314"/>
      <c r="M93" s="312">
        <f t="shared" si="19"/>
        <v>0</v>
      </c>
      <c r="N93" s="304"/>
      <c r="O93" s="314"/>
      <c r="P93" s="312">
        <f t="shared" si="20"/>
        <v>0</v>
      </c>
      <c r="Q93" s="304"/>
      <c r="R93" s="314"/>
      <c r="S93" s="312">
        <f t="shared" si="21"/>
        <v>0</v>
      </c>
      <c r="T93" s="304"/>
      <c r="U93" s="314"/>
      <c r="V93" s="312">
        <f t="shared" si="22"/>
        <v>0</v>
      </c>
      <c r="W93" s="304"/>
      <c r="X93" s="314"/>
      <c r="Y93" s="312">
        <f t="shared" si="23"/>
        <v>0</v>
      </c>
      <c r="Z93" s="304"/>
      <c r="AA93" s="314"/>
      <c r="AB93" s="312">
        <f t="shared" si="24"/>
        <v>0</v>
      </c>
      <c r="AC93" s="304"/>
      <c r="AD93" s="314"/>
      <c r="AE93" s="312">
        <f t="shared" si="25"/>
        <v>0</v>
      </c>
      <c r="AF93" s="304"/>
      <c r="AG93" s="314"/>
      <c r="AH93" s="312">
        <f t="shared" si="26"/>
        <v>0</v>
      </c>
      <c r="AI93" s="304"/>
      <c r="AJ93" s="314"/>
      <c r="AK93" s="312">
        <f t="shared" si="27"/>
        <v>0</v>
      </c>
      <c r="AL93" s="304"/>
      <c r="AM93" s="314"/>
      <c r="AN93" s="312">
        <f t="shared" si="28"/>
        <v>0</v>
      </c>
      <c r="AO93" s="304"/>
      <c r="AP93" s="314"/>
      <c r="AQ93" s="312">
        <f t="shared" si="29"/>
        <v>0</v>
      </c>
      <c r="AR93" s="304"/>
      <c r="AS93" s="314"/>
      <c r="AT93" s="312">
        <f t="shared" si="30"/>
        <v>0</v>
      </c>
      <c r="AU93" s="308"/>
      <c r="AV93" s="149"/>
      <c r="AW93" s="156">
        <f t="shared" si="31"/>
        <v>0</v>
      </c>
      <c r="AX93" s="158"/>
      <c r="AY93" s="149"/>
      <c r="AZ93" s="156">
        <f t="shared" si="32"/>
        <v>0</v>
      </c>
    </row>
    <row r="94" spans="1:52" ht="15.75" thickTop="1" thickBot="1" x14ac:dyDescent="0.25">
      <c r="A94" s="3">
        <v>90</v>
      </c>
      <c r="B94" s="150" t="s">
        <v>226</v>
      </c>
      <c r="C94" s="145" t="s">
        <v>182</v>
      </c>
      <c r="D94" s="152" t="s">
        <v>62</v>
      </c>
      <c r="E94" s="304"/>
      <c r="F94" s="314"/>
      <c r="G94" s="312">
        <f t="shared" si="33"/>
        <v>0</v>
      </c>
      <c r="H94" s="304"/>
      <c r="I94" s="314"/>
      <c r="J94" s="312">
        <f t="shared" si="18"/>
        <v>0</v>
      </c>
      <c r="K94" s="304"/>
      <c r="L94" s="314"/>
      <c r="M94" s="312">
        <f t="shared" si="19"/>
        <v>0</v>
      </c>
      <c r="N94" s="304"/>
      <c r="O94" s="314"/>
      <c r="P94" s="312">
        <f t="shared" si="20"/>
        <v>0</v>
      </c>
      <c r="Q94" s="304">
        <v>58</v>
      </c>
      <c r="R94" s="314"/>
      <c r="S94" s="312">
        <f t="shared" si="21"/>
        <v>0</v>
      </c>
      <c r="T94" s="304"/>
      <c r="U94" s="314"/>
      <c r="V94" s="312">
        <f t="shared" si="22"/>
        <v>0</v>
      </c>
      <c r="W94" s="304"/>
      <c r="X94" s="314"/>
      <c r="Y94" s="312">
        <f t="shared" si="23"/>
        <v>0</v>
      </c>
      <c r="Z94" s="304"/>
      <c r="AA94" s="314"/>
      <c r="AB94" s="312">
        <f t="shared" si="24"/>
        <v>0</v>
      </c>
      <c r="AC94" s="304"/>
      <c r="AD94" s="314"/>
      <c r="AE94" s="312">
        <f t="shared" si="25"/>
        <v>0</v>
      </c>
      <c r="AF94" s="304"/>
      <c r="AG94" s="314"/>
      <c r="AH94" s="312">
        <f t="shared" si="26"/>
        <v>0</v>
      </c>
      <c r="AI94" s="304"/>
      <c r="AJ94" s="314"/>
      <c r="AK94" s="312">
        <f t="shared" si="27"/>
        <v>0</v>
      </c>
      <c r="AL94" s="304"/>
      <c r="AM94" s="314"/>
      <c r="AN94" s="312">
        <f t="shared" si="28"/>
        <v>0</v>
      </c>
      <c r="AO94" s="304"/>
      <c r="AP94" s="314"/>
      <c r="AQ94" s="312">
        <f t="shared" si="29"/>
        <v>0</v>
      </c>
      <c r="AR94" s="304"/>
      <c r="AS94" s="314"/>
      <c r="AT94" s="312">
        <f t="shared" si="30"/>
        <v>0</v>
      </c>
      <c r="AU94" s="308"/>
      <c r="AV94" s="149"/>
      <c r="AW94" s="156">
        <f t="shared" si="31"/>
        <v>0</v>
      </c>
      <c r="AX94" s="158"/>
      <c r="AY94" s="149"/>
      <c r="AZ94" s="156">
        <f t="shared" si="32"/>
        <v>0</v>
      </c>
    </row>
    <row r="95" spans="1:52" ht="15.75" thickTop="1" thickBot="1" x14ac:dyDescent="0.25">
      <c r="A95" s="2">
        <v>91</v>
      </c>
      <c r="B95" s="150" t="s">
        <v>238</v>
      </c>
      <c r="C95" s="145" t="s">
        <v>229</v>
      </c>
      <c r="D95" s="152" t="s">
        <v>62</v>
      </c>
      <c r="E95" s="304"/>
      <c r="F95" s="314"/>
      <c r="G95" s="312">
        <f t="shared" si="33"/>
        <v>0</v>
      </c>
      <c r="H95" s="304"/>
      <c r="I95" s="314"/>
      <c r="J95" s="312">
        <f t="shared" si="18"/>
        <v>0</v>
      </c>
      <c r="K95" s="304">
        <v>58</v>
      </c>
      <c r="L95" s="314"/>
      <c r="M95" s="312">
        <f t="shared" si="19"/>
        <v>0</v>
      </c>
      <c r="N95" s="304"/>
      <c r="O95" s="314"/>
      <c r="P95" s="312">
        <f t="shared" si="20"/>
        <v>0</v>
      </c>
      <c r="Q95" s="304"/>
      <c r="R95" s="314"/>
      <c r="S95" s="312">
        <f t="shared" si="21"/>
        <v>0</v>
      </c>
      <c r="T95" s="304"/>
      <c r="U95" s="314"/>
      <c r="V95" s="312">
        <f t="shared" si="22"/>
        <v>0</v>
      </c>
      <c r="W95" s="304"/>
      <c r="X95" s="314"/>
      <c r="Y95" s="312">
        <f t="shared" si="23"/>
        <v>0</v>
      </c>
      <c r="Z95" s="304"/>
      <c r="AA95" s="314"/>
      <c r="AB95" s="312">
        <f t="shared" si="24"/>
        <v>0</v>
      </c>
      <c r="AC95" s="304"/>
      <c r="AD95" s="314"/>
      <c r="AE95" s="312">
        <f t="shared" si="25"/>
        <v>0</v>
      </c>
      <c r="AF95" s="304"/>
      <c r="AG95" s="314"/>
      <c r="AH95" s="312">
        <f t="shared" si="26"/>
        <v>0</v>
      </c>
      <c r="AI95" s="304"/>
      <c r="AJ95" s="314"/>
      <c r="AK95" s="312">
        <f t="shared" si="27"/>
        <v>0</v>
      </c>
      <c r="AL95" s="304"/>
      <c r="AM95" s="314"/>
      <c r="AN95" s="312">
        <f t="shared" si="28"/>
        <v>0</v>
      </c>
      <c r="AO95" s="304"/>
      <c r="AP95" s="314"/>
      <c r="AQ95" s="312">
        <f t="shared" si="29"/>
        <v>0</v>
      </c>
      <c r="AR95" s="304"/>
      <c r="AS95" s="314"/>
      <c r="AT95" s="312">
        <f t="shared" si="30"/>
        <v>0</v>
      </c>
      <c r="AU95" s="308"/>
      <c r="AV95" s="149"/>
      <c r="AW95" s="156">
        <f t="shared" si="31"/>
        <v>0</v>
      </c>
      <c r="AX95" s="158"/>
      <c r="AY95" s="149"/>
      <c r="AZ95" s="156">
        <f t="shared" si="32"/>
        <v>0</v>
      </c>
    </row>
    <row r="96" spans="1:52" ht="15.75" thickTop="1" thickBot="1" x14ac:dyDescent="0.25">
      <c r="A96" s="4">
        <v>92</v>
      </c>
      <c r="B96" s="150" t="s">
        <v>238</v>
      </c>
      <c r="C96" s="145" t="s">
        <v>229</v>
      </c>
      <c r="D96" s="152" t="s">
        <v>62</v>
      </c>
      <c r="E96" s="304"/>
      <c r="F96" s="314"/>
      <c r="G96" s="312">
        <f t="shared" si="33"/>
        <v>0</v>
      </c>
      <c r="H96" s="304"/>
      <c r="I96" s="314"/>
      <c r="J96" s="312">
        <f t="shared" si="18"/>
        <v>0</v>
      </c>
      <c r="K96" s="304">
        <v>58</v>
      </c>
      <c r="L96" s="314"/>
      <c r="M96" s="312">
        <f t="shared" si="19"/>
        <v>0</v>
      </c>
      <c r="N96" s="304"/>
      <c r="O96" s="314"/>
      <c r="P96" s="312">
        <f t="shared" si="20"/>
        <v>0</v>
      </c>
      <c r="Q96" s="304"/>
      <c r="R96" s="314"/>
      <c r="S96" s="312">
        <f t="shared" si="21"/>
        <v>0</v>
      </c>
      <c r="T96" s="304"/>
      <c r="U96" s="314"/>
      <c r="V96" s="312">
        <f t="shared" si="22"/>
        <v>0</v>
      </c>
      <c r="W96" s="304"/>
      <c r="X96" s="314"/>
      <c r="Y96" s="312">
        <f t="shared" si="23"/>
        <v>0</v>
      </c>
      <c r="Z96" s="304"/>
      <c r="AA96" s="314"/>
      <c r="AB96" s="312">
        <f t="shared" si="24"/>
        <v>0</v>
      </c>
      <c r="AC96" s="304"/>
      <c r="AD96" s="314"/>
      <c r="AE96" s="312">
        <f t="shared" si="25"/>
        <v>0</v>
      </c>
      <c r="AF96" s="304"/>
      <c r="AG96" s="314"/>
      <c r="AH96" s="312">
        <f t="shared" si="26"/>
        <v>0</v>
      </c>
      <c r="AI96" s="304"/>
      <c r="AJ96" s="314"/>
      <c r="AK96" s="312">
        <f t="shared" si="27"/>
        <v>0</v>
      </c>
      <c r="AL96" s="304"/>
      <c r="AM96" s="314"/>
      <c r="AN96" s="312">
        <f t="shared" si="28"/>
        <v>0</v>
      </c>
      <c r="AO96" s="304"/>
      <c r="AP96" s="314"/>
      <c r="AQ96" s="312">
        <f t="shared" si="29"/>
        <v>0</v>
      </c>
      <c r="AR96" s="304"/>
      <c r="AS96" s="314"/>
      <c r="AT96" s="312">
        <f t="shared" si="30"/>
        <v>0</v>
      </c>
      <c r="AU96" s="308"/>
      <c r="AV96" s="149"/>
      <c r="AW96" s="156">
        <f t="shared" si="31"/>
        <v>0</v>
      </c>
      <c r="AX96" s="158"/>
      <c r="AY96" s="149"/>
      <c r="AZ96" s="156">
        <f t="shared" si="32"/>
        <v>0</v>
      </c>
    </row>
    <row r="97" spans="1:52" ht="15.75" thickTop="1" thickBot="1" x14ac:dyDescent="0.25">
      <c r="A97" s="3">
        <v>93</v>
      </c>
      <c r="B97" s="150" t="s">
        <v>238</v>
      </c>
      <c r="C97" s="145" t="s">
        <v>230</v>
      </c>
      <c r="D97" s="152" t="s">
        <v>53</v>
      </c>
      <c r="E97" s="304"/>
      <c r="F97" s="314"/>
      <c r="G97" s="312">
        <f t="shared" si="33"/>
        <v>0</v>
      </c>
      <c r="H97" s="304">
        <v>10</v>
      </c>
      <c r="I97" s="314"/>
      <c r="J97" s="312">
        <f t="shared" si="18"/>
        <v>0</v>
      </c>
      <c r="K97" s="304"/>
      <c r="L97" s="314"/>
      <c r="M97" s="312">
        <f t="shared" si="19"/>
        <v>0</v>
      </c>
      <c r="N97" s="304"/>
      <c r="O97" s="314"/>
      <c r="P97" s="312">
        <f t="shared" si="20"/>
        <v>0</v>
      </c>
      <c r="Q97" s="304"/>
      <c r="R97" s="314"/>
      <c r="S97" s="312">
        <f t="shared" si="21"/>
        <v>0</v>
      </c>
      <c r="T97" s="304"/>
      <c r="U97" s="314"/>
      <c r="V97" s="312">
        <f t="shared" si="22"/>
        <v>0</v>
      </c>
      <c r="W97" s="304"/>
      <c r="X97" s="314"/>
      <c r="Y97" s="312">
        <f t="shared" si="23"/>
        <v>0</v>
      </c>
      <c r="Z97" s="304"/>
      <c r="AA97" s="314"/>
      <c r="AB97" s="312">
        <f t="shared" si="24"/>
        <v>0</v>
      </c>
      <c r="AC97" s="304"/>
      <c r="AD97" s="314"/>
      <c r="AE97" s="312">
        <f t="shared" si="25"/>
        <v>0</v>
      </c>
      <c r="AF97" s="304"/>
      <c r="AG97" s="314"/>
      <c r="AH97" s="312">
        <f t="shared" si="26"/>
        <v>0</v>
      </c>
      <c r="AI97" s="304"/>
      <c r="AJ97" s="314"/>
      <c r="AK97" s="312">
        <f t="shared" si="27"/>
        <v>0</v>
      </c>
      <c r="AL97" s="304"/>
      <c r="AM97" s="314"/>
      <c r="AN97" s="312">
        <f t="shared" si="28"/>
        <v>0</v>
      </c>
      <c r="AO97" s="304"/>
      <c r="AP97" s="314"/>
      <c r="AQ97" s="312">
        <f t="shared" si="29"/>
        <v>0</v>
      </c>
      <c r="AR97" s="304"/>
      <c r="AS97" s="314"/>
      <c r="AT97" s="312">
        <f t="shared" si="30"/>
        <v>0</v>
      </c>
      <c r="AU97" s="308"/>
      <c r="AV97" s="149"/>
      <c r="AW97" s="156">
        <f t="shared" si="31"/>
        <v>0</v>
      </c>
      <c r="AX97" s="158"/>
      <c r="AY97" s="149"/>
      <c r="AZ97" s="156">
        <f t="shared" si="32"/>
        <v>0</v>
      </c>
    </row>
    <row r="98" spans="1:52" ht="15.75" thickTop="1" thickBot="1" x14ac:dyDescent="0.25">
      <c r="A98" s="2">
        <v>94</v>
      </c>
      <c r="B98" s="150" t="s">
        <v>238</v>
      </c>
      <c r="C98" s="145" t="s">
        <v>231</v>
      </c>
      <c r="D98" s="152" t="s">
        <v>53</v>
      </c>
      <c r="E98" s="304"/>
      <c r="F98" s="314"/>
      <c r="G98" s="312">
        <f t="shared" si="33"/>
        <v>0</v>
      </c>
      <c r="H98" s="304">
        <v>2.5</v>
      </c>
      <c r="I98" s="314"/>
      <c r="J98" s="312">
        <f t="shared" si="18"/>
        <v>0</v>
      </c>
      <c r="K98" s="304"/>
      <c r="L98" s="314"/>
      <c r="M98" s="312">
        <f t="shared" si="19"/>
        <v>0</v>
      </c>
      <c r="N98" s="304"/>
      <c r="O98" s="314"/>
      <c r="P98" s="312">
        <f t="shared" si="20"/>
        <v>0</v>
      </c>
      <c r="Q98" s="304"/>
      <c r="R98" s="314"/>
      <c r="S98" s="312">
        <f t="shared" si="21"/>
        <v>0</v>
      </c>
      <c r="T98" s="304"/>
      <c r="U98" s="314"/>
      <c r="V98" s="312">
        <f t="shared" si="22"/>
        <v>0</v>
      </c>
      <c r="W98" s="304"/>
      <c r="X98" s="314"/>
      <c r="Y98" s="312">
        <f t="shared" si="23"/>
        <v>0</v>
      </c>
      <c r="Z98" s="304"/>
      <c r="AA98" s="314"/>
      <c r="AB98" s="312">
        <f t="shared" si="24"/>
        <v>0</v>
      </c>
      <c r="AC98" s="304"/>
      <c r="AD98" s="314"/>
      <c r="AE98" s="312">
        <f t="shared" si="25"/>
        <v>0</v>
      </c>
      <c r="AF98" s="304"/>
      <c r="AG98" s="314"/>
      <c r="AH98" s="312">
        <f t="shared" si="26"/>
        <v>0</v>
      </c>
      <c r="AI98" s="304"/>
      <c r="AJ98" s="314"/>
      <c r="AK98" s="312">
        <f t="shared" si="27"/>
        <v>0</v>
      </c>
      <c r="AL98" s="304"/>
      <c r="AM98" s="314"/>
      <c r="AN98" s="312">
        <f t="shared" si="28"/>
        <v>0</v>
      </c>
      <c r="AO98" s="304"/>
      <c r="AP98" s="314"/>
      <c r="AQ98" s="312">
        <f t="shared" si="29"/>
        <v>0</v>
      </c>
      <c r="AR98" s="304"/>
      <c r="AS98" s="314"/>
      <c r="AT98" s="312">
        <f t="shared" si="30"/>
        <v>0</v>
      </c>
      <c r="AU98" s="308"/>
      <c r="AV98" s="149"/>
      <c r="AW98" s="156">
        <f t="shared" si="31"/>
        <v>0</v>
      </c>
      <c r="AX98" s="158"/>
      <c r="AY98" s="149"/>
      <c r="AZ98" s="156">
        <f t="shared" si="32"/>
        <v>0</v>
      </c>
    </row>
    <row r="99" spans="1:52" ht="15.75" thickTop="1" thickBot="1" x14ac:dyDescent="0.25">
      <c r="A99" s="4">
        <v>95</v>
      </c>
      <c r="B99" s="150" t="s">
        <v>232</v>
      </c>
      <c r="C99" s="145" t="s">
        <v>221</v>
      </c>
      <c r="D99" s="152" t="s">
        <v>62</v>
      </c>
      <c r="E99" s="304"/>
      <c r="F99" s="314"/>
      <c r="G99" s="312">
        <f t="shared" si="33"/>
        <v>0</v>
      </c>
      <c r="H99" s="304"/>
      <c r="I99" s="314"/>
      <c r="J99" s="312">
        <f t="shared" si="18"/>
        <v>0</v>
      </c>
      <c r="K99" s="304"/>
      <c r="L99" s="314"/>
      <c r="M99" s="312">
        <f t="shared" si="19"/>
        <v>0</v>
      </c>
      <c r="N99" s="304"/>
      <c r="O99" s="314"/>
      <c r="P99" s="312">
        <f t="shared" si="20"/>
        <v>0</v>
      </c>
      <c r="Q99" s="304"/>
      <c r="R99" s="314"/>
      <c r="S99" s="312">
        <f t="shared" si="21"/>
        <v>0</v>
      </c>
      <c r="T99" s="304"/>
      <c r="U99" s="314"/>
      <c r="V99" s="312">
        <f t="shared" si="22"/>
        <v>0</v>
      </c>
      <c r="W99" s="304"/>
      <c r="X99" s="314"/>
      <c r="Y99" s="312">
        <f t="shared" si="23"/>
        <v>0</v>
      </c>
      <c r="Z99" s="304"/>
      <c r="AA99" s="314"/>
      <c r="AB99" s="312">
        <f t="shared" si="24"/>
        <v>0</v>
      </c>
      <c r="AC99" s="304"/>
      <c r="AD99" s="314"/>
      <c r="AE99" s="312">
        <f t="shared" si="25"/>
        <v>0</v>
      </c>
      <c r="AF99" s="304"/>
      <c r="AG99" s="314"/>
      <c r="AH99" s="312">
        <f t="shared" si="26"/>
        <v>0</v>
      </c>
      <c r="AI99" s="304"/>
      <c r="AJ99" s="314"/>
      <c r="AK99" s="312">
        <f t="shared" si="27"/>
        <v>0</v>
      </c>
      <c r="AL99" s="304"/>
      <c r="AM99" s="314"/>
      <c r="AN99" s="312">
        <f t="shared" si="28"/>
        <v>0</v>
      </c>
      <c r="AO99" s="304"/>
      <c r="AP99" s="314"/>
      <c r="AQ99" s="312">
        <f t="shared" si="29"/>
        <v>0</v>
      </c>
      <c r="AR99" s="304"/>
      <c r="AS99" s="314"/>
      <c r="AT99" s="312">
        <f t="shared" si="30"/>
        <v>0</v>
      </c>
      <c r="AU99" s="308">
        <v>58</v>
      </c>
      <c r="AV99" s="149"/>
      <c r="AW99" s="156">
        <f t="shared" si="31"/>
        <v>0</v>
      </c>
      <c r="AX99" s="158"/>
      <c r="AY99" s="149"/>
      <c r="AZ99" s="156">
        <f t="shared" si="32"/>
        <v>0</v>
      </c>
    </row>
    <row r="100" spans="1:52" ht="15.75" thickTop="1" thickBot="1" x14ac:dyDescent="0.25">
      <c r="A100" s="3">
        <v>96</v>
      </c>
      <c r="B100" s="150" t="s">
        <v>233</v>
      </c>
      <c r="C100" s="145" t="s">
        <v>227</v>
      </c>
      <c r="D100" s="152" t="s">
        <v>62</v>
      </c>
      <c r="E100" s="304"/>
      <c r="F100" s="314"/>
      <c r="G100" s="312">
        <f t="shared" si="33"/>
        <v>0</v>
      </c>
      <c r="H100" s="304"/>
      <c r="I100" s="314"/>
      <c r="J100" s="312">
        <f t="shared" si="18"/>
        <v>0</v>
      </c>
      <c r="K100" s="304"/>
      <c r="L100" s="314"/>
      <c r="M100" s="312">
        <f t="shared" si="19"/>
        <v>0</v>
      </c>
      <c r="N100" s="304"/>
      <c r="O100" s="314"/>
      <c r="P100" s="312">
        <f t="shared" si="20"/>
        <v>0</v>
      </c>
      <c r="Q100" s="304"/>
      <c r="R100" s="314"/>
      <c r="S100" s="312">
        <f t="shared" si="21"/>
        <v>0</v>
      </c>
      <c r="T100" s="304"/>
      <c r="U100" s="314"/>
      <c r="V100" s="312">
        <f t="shared" si="22"/>
        <v>0</v>
      </c>
      <c r="W100" s="304"/>
      <c r="X100" s="314"/>
      <c r="Y100" s="312">
        <f t="shared" si="23"/>
        <v>0</v>
      </c>
      <c r="Z100" s="304"/>
      <c r="AA100" s="314"/>
      <c r="AB100" s="312">
        <f t="shared" si="24"/>
        <v>0</v>
      </c>
      <c r="AC100" s="304"/>
      <c r="AD100" s="314"/>
      <c r="AE100" s="312">
        <f t="shared" si="25"/>
        <v>0</v>
      </c>
      <c r="AF100" s="304"/>
      <c r="AG100" s="314"/>
      <c r="AH100" s="312">
        <f t="shared" si="26"/>
        <v>0</v>
      </c>
      <c r="AI100" s="304"/>
      <c r="AJ100" s="314"/>
      <c r="AK100" s="312">
        <f t="shared" si="27"/>
        <v>0</v>
      </c>
      <c r="AL100" s="304"/>
      <c r="AM100" s="314"/>
      <c r="AN100" s="312">
        <f t="shared" si="28"/>
        <v>0</v>
      </c>
      <c r="AO100" s="304"/>
      <c r="AP100" s="314"/>
      <c r="AQ100" s="312">
        <f t="shared" si="29"/>
        <v>0</v>
      </c>
      <c r="AR100" s="304"/>
      <c r="AS100" s="314"/>
      <c r="AT100" s="312">
        <f t="shared" si="30"/>
        <v>0</v>
      </c>
      <c r="AU100" s="308">
        <v>65</v>
      </c>
      <c r="AV100" s="149"/>
      <c r="AW100" s="156">
        <f t="shared" si="31"/>
        <v>0</v>
      </c>
      <c r="AX100" s="158"/>
      <c r="AY100" s="149"/>
      <c r="AZ100" s="156">
        <f t="shared" si="32"/>
        <v>0</v>
      </c>
    </row>
    <row r="101" spans="1:52" ht="15.75" thickTop="1" thickBot="1" x14ac:dyDescent="0.25">
      <c r="A101" s="2">
        <v>97</v>
      </c>
      <c r="B101" s="150" t="s">
        <v>233</v>
      </c>
      <c r="C101" s="145" t="s">
        <v>221</v>
      </c>
      <c r="D101" s="152" t="s">
        <v>62</v>
      </c>
      <c r="E101" s="304"/>
      <c r="F101" s="314"/>
      <c r="G101" s="312">
        <f t="shared" si="33"/>
        <v>0</v>
      </c>
      <c r="H101" s="304"/>
      <c r="I101" s="314"/>
      <c r="J101" s="312">
        <f t="shared" si="18"/>
        <v>0</v>
      </c>
      <c r="K101" s="304"/>
      <c r="L101" s="314"/>
      <c r="M101" s="312">
        <f t="shared" si="19"/>
        <v>0</v>
      </c>
      <c r="N101" s="304"/>
      <c r="O101" s="314"/>
      <c r="P101" s="312">
        <f t="shared" si="20"/>
        <v>0</v>
      </c>
      <c r="Q101" s="304"/>
      <c r="R101" s="314"/>
      <c r="S101" s="312">
        <f t="shared" si="21"/>
        <v>0</v>
      </c>
      <c r="T101" s="304"/>
      <c r="U101" s="314"/>
      <c r="V101" s="312">
        <f t="shared" si="22"/>
        <v>0</v>
      </c>
      <c r="W101" s="304"/>
      <c r="X101" s="314"/>
      <c r="Y101" s="312">
        <f t="shared" si="23"/>
        <v>0</v>
      </c>
      <c r="Z101" s="304"/>
      <c r="AA101" s="314"/>
      <c r="AB101" s="312">
        <f t="shared" si="24"/>
        <v>0</v>
      </c>
      <c r="AC101" s="304"/>
      <c r="AD101" s="314"/>
      <c r="AE101" s="312">
        <f t="shared" si="25"/>
        <v>0</v>
      </c>
      <c r="AF101" s="304"/>
      <c r="AG101" s="314"/>
      <c r="AH101" s="312">
        <f t="shared" si="26"/>
        <v>0</v>
      </c>
      <c r="AI101" s="304"/>
      <c r="AJ101" s="314"/>
      <c r="AK101" s="312">
        <f t="shared" si="27"/>
        <v>0</v>
      </c>
      <c r="AL101" s="304"/>
      <c r="AM101" s="314"/>
      <c r="AN101" s="312">
        <f t="shared" si="28"/>
        <v>0</v>
      </c>
      <c r="AO101" s="304"/>
      <c r="AP101" s="314"/>
      <c r="AQ101" s="312">
        <f t="shared" si="29"/>
        <v>0</v>
      </c>
      <c r="AR101" s="304"/>
      <c r="AS101" s="314"/>
      <c r="AT101" s="312">
        <f t="shared" si="30"/>
        <v>0</v>
      </c>
      <c r="AU101" s="308">
        <v>58</v>
      </c>
      <c r="AV101" s="149"/>
      <c r="AW101" s="156">
        <f t="shared" si="31"/>
        <v>0</v>
      </c>
      <c r="AX101" s="158"/>
      <c r="AY101" s="149"/>
      <c r="AZ101" s="156">
        <f t="shared" si="32"/>
        <v>0</v>
      </c>
    </row>
    <row r="102" spans="1:52" ht="15.75" thickTop="1" thickBot="1" x14ac:dyDescent="0.25">
      <c r="A102" s="4">
        <v>98</v>
      </c>
      <c r="B102" s="150" t="s">
        <v>233</v>
      </c>
      <c r="C102" s="145" t="s">
        <v>221</v>
      </c>
      <c r="D102" s="152" t="s">
        <v>62</v>
      </c>
      <c r="E102" s="304"/>
      <c r="F102" s="314"/>
      <c r="G102" s="312">
        <f t="shared" si="33"/>
        <v>0</v>
      </c>
      <c r="H102" s="304"/>
      <c r="I102" s="314"/>
      <c r="J102" s="312">
        <f t="shared" si="18"/>
        <v>0</v>
      </c>
      <c r="K102" s="304"/>
      <c r="L102" s="314"/>
      <c r="M102" s="312">
        <f t="shared" si="19"/>
        <v>0</v>
      </c>
      <c r="N102" s="304"/>
      <c r="O102" s="314"/>
      <c r="P102" s="312">
        <f t="shared" si="20"/>
        <v>0</v>
      </c>
      <c r="Q102" s="304"/>
      <c r="R102" s="314"/>
      <c r="S102" s="312">
        <f t="shared" si="21"/>
        <v>0</v>
      </c>
      <c r="T102" s="304"/>
      <c r="U102" s="314"/>
      <c r="V102" s="312">
        <f t="shared" si="22"/>
        <v>0</v>
      </c>
      <c r="W102" s="304"/>
      <c r="X102" s="314"/>
      <c r="Y102" s="312">
        <f t="shared" si="23"/>
        <v>0</v>
      </c>
      <c r="Z102" s="304"/>
      <c r="AA102" s="314"/>
      <c r="AB102" s="312">
        <f t="shared" si="24"/>
        <v>0</v>
      </c>
      <c r="AC102" s="304"/>
      <c r="AD102" s="314"/>
      <c r="AE102" s="312">
        <f t="shared" si="25"/>
        <v>0</v>
      </c>
      <c r="AF102" s="304"/>
      <c r="AG102" s="314"/>
      <c r="AH102" s="312">
        <f t="shared" si="26"/>
        <v>0</v>
      </c>
      <c r="AI102" s="304"/>
      <c r="AJ102" s="314"/>
      <c r="AK102" s="312">
        <f t="shared" si="27"/>
        <v>0</v>
      </c>
      <c r="AL102" s="304"/>
      <c r="AM102" s="314"/>
      <c r="AN102" s="312">
        <f t="shared" si="28"/>
        <v>0</v>
      </c>
      <c r="AO102" s="304"/>
      <c r="AP102" s="314"/>
      <c r="AQ102" s="312">
        <f t="shared" si="29"/>
        <v>0</v>
      </c>
      <c r="AR102" s="304"/>
      <c r="AS102" s="314"/>
      <c r="AT102" s="312">
        <f t="shared" si="30"/>
        <v>0</v>
      </c>
      <c r="AU102" s="308">
        <v>58</v>
      </c>
      <c r="AV102" s="149"/>
      <c r="AW102" s="156">
        <f t="shared" si="31"/>
        <v>0</v>
      </c>
      <c r="AX102" s="158"/>
      <c r="AY102" s="149"/>
      <c r="AZ102" s="156">
        <f t="shared" si="32"/>
        <v>0</v>
      </c>
    </row>
    <row r="103" spans="1:52" ht="15.75" thickTop="1" thickBot="1" x14ac:dyDescent="0.25">
      <c r="A103" s="3">
        <v>99</v>
      </c>
      <c r="B103" s="150" t="s">
        <v>234</v>
      </c>
      <c r="C103" s="145" t="s">
        <v>242</v>
      </c>
      <c r="D103" s="152" t="s">
        <v>17</v>
      </c>
      <c r="E103" s="304">
        <v>48.195</v>
      </c>
      <c r="F103" s="314"/>
      <c r="G103" s="312">
        <f t="shared" si="33"/>
        <v>0</v>
      </c>
      <c r="H103" s="304"/>
      <c r="I103" s="314"/>
      <c r="J103" s="312">
        <f t="shared" si="18"/>
        <v>0</v>
      </c>
      <c r="K103" s="304"/>
      <c r="L103" s="314"/>
      <c r="M103" s="312">
        <f t="shared" si="19"/>
        <v>0</v>
      </c>
      <c r="N103" s="304"/>
      <c r="O103" s="314"/>
      <c r="P103" s="312">
        <f t="shared" si="20"/>
        <v>0</v>
      </c>
      <c r="Q103" s="304"/>
      <c r="R103" s="314"/>
      <c r="S103" s="312">
        <f t="shared" si="21"/>
        <v>0</v>
      </c>
      <c r="T103" s="304"/>
      <c r="U103" s="314"/>
      <c r="V103" s="312">
        <f t="shared" si="22"/>
        <v>0</v>
      </c>
      <c r="W103" s="304"/>
      <c r="X103" s="314"/>
      <c r="Y103" s="312">
        <f t="shared" si="23"/>
        <v>0</v>
      </c>
      <c r="Z103" s="304"/>
      <c r="AA103" s="314"/>
      <c r="AB103" s="312">
        <f t="shared" si="24"/>
        <v>0</v>
      </c>
      <c r="AC103" s="304"/>
      <c r="AD103" s="314"/>
      <c r="AE103" s="312">
        <f t="shared" si="25"/>
        <v>0</v>
      </c>
      <c r="AF103" s="304"/>
      <c r="AG103" s="314"/>
      <c r="AH103" s="312">
        <f t="shared" si="26"/>
        <v>0</v>
      </c>
      <c r="AI103" s="304"/>
      <c r="AJ103" s="314"/>
      <c r="AK103" s="312">
        <f t="shared" si="27"/>
        <v>0</v>
      </c>
      <c r="AL103" s="304"/>
      <c r="AM103" s="314"/>
      <c r="AN103" s="312">
        <f t="shared" si="28"/>
        <v>0</v>
      </c>
      <c r="AO103" s="304"/>
      <c r="AP103" s="314"/>
      <c r="AQ103" s="312">
        <f t="shared" si="29"/>
        <v>0</v>
      </c>
      <c r="AR103" s="304"/>
      <c r="AS103" s="314"/>
      <c r="AT103" s="312">
        <f t="shared" si="30"/>
        <v>0</v>
      </c>
      <c r="AU103" s="308"/>
      <c r="AV103" s="149"/>
      <c r="AW103" s="156">
        <f t="shared" si="31"/>
        <v>0</v>
      </c>
      <c r="AX103" s="158"/>
      <c r="AY103" s="149"/>
      <c r="AZ103" s="156">
        <f t="shared" si="32"/>
        <v>0</v>
      </c>
    </row>
    <row r="104" spans="1:52" ht="15.75" thickTop="1" thickBot="1" x14ac:dyDescent="0.25">
      <c r="A104" s="2">
        <v>100</v>
      </c>
      <c r="B104" s="293" t="s">
        <v>235</v>
      </c>
      <c r="C104" s="145" t="s">
        <v>221</v>
      </c>
      <c r="D104" s="152" t="s">
        <v>62</v>
      </c>
      <c r="E104" s="305"/>
      <c r="F104" s="315"/>
      <c r="G104" s="312">
        <f t="shared" si="33"/>
        <v>0</v>
      </c>
      <c r="H104" s="305"/>
      <c r="I104" s="315"/>
      <c r="J104" s="312">
        <f t="shared" si="18"/>
        <v>0</v>
      </c>
      <c r="K104" s="305"/>
      <c r="L104" s="315"/>
      <c r="M104" s="312">
        <f t="shared" si="19"/>
        <v>0</v>
      </c>
      <c r="N104" s="305"/>
      <c r="O104" s="315"/>
      <c r="P104" s="312">
        <f t="shared" si="20"/>
        <v>0</v>
      </c>
      <c r="Q104" s="305"/>
      <c r="R104" s="315"/>
      <c r="S104" s="312">
        <f t="shared" si="21"/>
        <v>0</v>
      </c>
      <c r="T104" s="305"/>
      <c r="U104" s="315"/>
      <c r="V104" s="312">
        <f t="shared" si="22"/>
        <v>0</v>
      </c>
      <c r="W104" s="305"/>
      <c r="X104" s="315"/>
      <c r="Y104" s="312">
        <f t="shared" si="23"/>
        <v>0</v>
      </c>
      <c r="Z104" s="305"/>
      <c r="AA104" s="315"/>
      <c r="AB104" s="312">
        <f t="shared" si="24"/>
        <v>0</v>
      </c>
      <c r="AC104" s="305"/>
      <c r="AD104" s="315"/>
      <c r="AE104" s="312">
        <f t="shared" si="25"/>
        <v>0</v>
      </c>
      <c r="AF104" s="305"/>
      <c r="AG104" s="315"/>
      <c r="AH104" s="312">
        <f t="shared" si="26"/>
        <v>0</v>
      </c>
      <c r="AI104" s="305"/>
      <c r="AJ104" s="315"/>
      <c r="AK104" s="312">
        <f t="shared" si="27"/>
        <v>0</v>
      </c>
      <c r="AL104" s="305"/>
      <c r="AM104" s="315"/>
      <c r="AN104" s="312">
        <f t="shared" si="28"/>
        <v>0</v>
      </c>
      <c r="AO104" s="305"/>
      <c r="AP104" s="315"/>
      <c r="AQ104" s="312">
        <f t="shared" si="29"/>
        <v>0</v>
      </c>
      <c r="AR104" s="305"/>
      <c r="AS104" s="315"/>
      <c r="AT104" s="312">
        <f t="shared" si="30"/>
        <v>0</v>
      </c>
      <c r="AU104" s="309">
        <v>58</v>
      </c>
      <c r="AV104" s="297"/>
      <c r="AW104" s="156">
        <f t="shared" si="31"/>
        <v>0</v>
      </c>
      <c r="AX104" s="296"/>
      <c r="AY104" s="297"/>
      <c r="AZ104" s="156">
        <f t="shared" si="32"/>
        <v>0</v>
      </c>
    </row>
    <row r="105" spans="1:52" ht="15.75" thickTop="1" thickBot="1" x14ac:dyDescent="0.25">
      <c r="A105" s="4">
        <v>101</v>
      </c>
      <c r="B105" s="293" t="s">
        <v>236</v>
      </c>
      <c r="C105" s="145" t="s">
        <v>221</v>
      </c>
      <c r="D105" s="152" t="s">
        <v>62</v>
      </c>
      <c r="E105" s="305"/>
      <c r="F105" s="315"/>
      <c r="G105" s="312">
        <f t="shared" si="33"/>
        <v>0</v>
      </c>
      <c r="H105" s="305"/>
      <c r="I105" s="315"/>
      <c r="J105" s="312">
        <f t="shared" si="18"/>
        <v>0</v>
      </c>
      <c r="K105" s="305"/>
      <c r="L105" s="315"/>
      <c r="M105" s="312">
        <f t="shared" si="19"/>
        <v>0</v>
      </c>
      <c r="N105" s="305"/>
      <c r="O105" s="315"/>
      <c r="P105" s="312">
        <f t="shared" si="20"/>
        <v>0</v>
      </c>
      <c r="Q105" s="305"/>
      <c r="R105" s="315"/>
      <c r="S105" s="312">
        <f t="shared" si="21"/>
        <v>0</v>
      </c>
      <c r="T105" s="305"/>
      <c r="U105" s="315"/>
      <c r="V105" s="312">
        <f t="shared" si="22"/>
        <v>0</v>
      </c>
      <c r="W105" s="305"/>
      <c r="X105" s="315"/>
      <c r="Y105" s="312">
        <f t="shared" si="23"/>
        <v>0</v>
      </c>
      <c r="Z105" s="305"/>
      <c r="AA105" s="315"/>
      <c r="AB105" s="312">
        <f t="shared" si="24"/>
        <v>0</v>
      </c>
      <c r="AC105" s="305"/>
      <c r="AD105" s="315"/>
      <c r="AE105" s="312">
        <f t="shared" si="25"/>
        <v>0</v>
      </c>
      <c r="AF105" s="305"/>
      <c r="AG105" s="315"/>
      <c r="AH105" s="312">
        <f t="shared" si="26"/>
        <v>0</v>
      </c>
      <c r="AI105" s="305"/>
      <c r="AJ105" s="315"/>
      <c r="AK105" s="312">
        <f t="shared" si="27"/>
        <v>0</v>
      </c>
      <c r="AL105" s="305"/>
      <c r="AM105" s="315"/>
      <c r="AN105" s="312">
        <f t="shared" si="28"/>
        <v>0</v>
      </c>
      <c r="AO105" s="305"/>
      <c r="AP105" s="315"/>
      <c r="AQ105" s="312">
        <f t="shared" si="29"/>
        <v>0</v>
      </c>
      <c r="AR105" s="305"/>
      <c r="AS105" s="315"/>
      <c r="AT105" s="312">
        <f t="shared" si="30"/>
        <v>0</v>
      </c>
      <c r="AU105" s="309">
        <v>58</v>
      </c>
      <c r="AV105" s="297"/>
      <c r="AW105" s="156">
        <f t="shared" si="31"/>
        <v>0</v>
      </c>
      <c r="AX105" s="296"/>
      <c r="AY105" s="297"/>
      <c r="AZ105" s="156">
        <f t="shared" si="32"/>
        <v>0</v>
      </c>
    </row>
    <row r="106" spans="1:52" ht="15.75" thickTop="1" thickBot="1" x14ac:dyDescent="0.25">
      <c r="A106" s="3">
        <v>102</v>
      </c>
      <c r="B106" s="293" t="s">
        <v>236</v>
      </c>
      <c r="C106" s="145" t="s">
        <v>223</v>
      </c>
      <c r="D106" s="152" t="s">
        <v>62</v>
      </c>
      <c r="E106" s="305"/>
      <c r="F106" s="315"/>
      <c r="G106" s="312">
        <f t="shared" si="33"/>
        <v>0</v>
      </c>
      <c r="H106" s="305"/>
      <c r="I106" s="315"/>
      <c r="J106" s="312">
        <f t="shared" si="18"/>
        <v>0</v>
      </c>
      <c r="K106" s="305"/>
      <c r="L106" s="315"/>
      <c r="M106" s="312">
        <f t="shared" si="19"/>
        <v>0</v>
      </c>
      <c r="N106" s="305"/>
      <c r="O106" s="315"/>
      <c r="P106" s="312">
        <f t="shared" si="20"/>
        <v>0</v>
      </c>
      <c r="Q106" s="305"/>
      <c r="R106" s="315"/>
      <c r="S106" s="312">
        <f t="shared" si="21"/>
        <v>0</v>
      </c>
      <c r="T106" s="305"/>
      <c r="U106" s="315"/>
      <c r="V106" s="312">
        <f t="shared" si="22"/>
        <v>0</v>
      </c>
      <c r="W106" s="305"/>
      <c r="X106" s="315"/>
      <c r="Y106" s="312">
        <f t="shared" si="23"/>
        <v>0</v>
      </c>
      <c r="Z106" s="305"/>
      <c r="AA106" s="315"/>
      <c r="AB106" s="312">
        <f t="shared" si="24"/>
        <v>0</v>
      </c>
      <c r="AC106" s="305"/>
      <c r="AD106" s="315"/>
      <c r="AE106" s="312">
        <f t="shared" si="25"/>
        <v>0</v>
      </c>
      <c r="AF106" s="305"/>
      <c r="AG106" s="315"/>
      <c r="AH106" s="312">
        <f t="shared" si="26"/>
        <v>0</v>
      </c>
      <c r="AI106" s="305"/>
      <c r="AJ106" s="315"/>
      <c r="AK106" s="312">
        <f t="shared" si="27"/>
        <v>0</v>
      </c>
      <c r="AL106" s="305"/>
      <c r="AM106" s="315"/>
      <c r="AN106" s="312">
        <f t="shared" si="28"/>
        <v>0</v>
      </c>
      <c r="AO106" s="305"/>
      <c r="AP106" s="315"/>
      <c r="AQ106" s="312">
        <f t="shared" si="29"/>
        <v>0</v>
      </c>
      <c r="AR106" s="305"/>
      <c r="AS106" s="315"/>
      <c r="AT106" s="312">
        <f t="shared" si="30"/>
        <v>0</v>
      </c>
      <c r="AU106" s="309">
        <v>59</v>
      </c>
      <c r="AV106" s="297"/>
      <c r="AW106" s="156">
        <f t="shared" si="31"/>
        <v>0</v>
      </c>
      <c r="AX106" s="296"/>
      <c r="AY106" s="297"/>
      <c r="AZ106" s="156">
        <f t="shared" si="32"/>
        <v>0</v>
      </c>
    </row>
    <row r="107" spans="1:52" ht="15.75" thickTop="1" thickBot="1" x14ac:dyDescent="0.25">
      <c r="A107" s="2">
        <v>103</v>
      </c>
      <c r="B107" s="293" t="s">
        <v>237</v>
      </c>
      <c r="C107" s="145" t="s">
        <v>221</v>
      </c>
      <c r="D107" s="152" t="s">
        <v>62</v>
      </c>
      <c r="E107" s="305"/>
      <c r="F107" s="315"/>
      <c r="G107" s="312">
        <f t="shared" si="33"/>
        <v>0</v>
      </c>
      <c r="H107" s="305"/>
      <c r="I107" s="315"/>
      <c r="J107" s="312">
        <f t="shared" si="18"/>
        <v>0</v>
      </c>
      <c r="K107" s="305"/>
      <c r="L107" s="315"/>
      <c r="M107" s="312">
        <f t="shared" si="19"/>
        <v>0</v>
      </c>
      <c r="N107" s="305"/>
      <c r="O107" s="315"/>
      <c r="P107" s="312">
        <f t="shared" si="20"/>
        <v>0</v>
      </c>
      <c r="Q107" s="305"/>
      <c r="R107" s="315"/>
      <c r="S107" s="312">
        <f t="shared" si="21"/>
        <v>0</v>
      </c>
      <c r="T107" s="305"/>
      <c r="U107" s="315"/>
      <c r="V107" s="312">
        <f t="shared" si="22"/>
        <v>0</v>
      </c>
      <c r="W107" s="305"/>
      <c r="X107" s="315"/>
      <c r="Y107" s="312">
        <f t="shared" si="23"/>
        <v>0</v>
      </c>
      <c r="Z107" s="305"/>
      <c r="AA107" s="315"/>
      <c r="AB107" s="312">
        <f t="shared" si="24"/>
        <v>0</v>
      </c>
      <c r="AC107" s="305"/>
      <c r="AD107" s="315"/>
      <c r="AE107" s="312">
        <f t="shared" si="25"/>
        <v>0</v>
      </c>
      <c r="AF107" s="305"/>
      <c r="AG107" s="315"/>
      <c r="AH107" s="312">
        <f t="shared" si="26"/>
        <v>0</v>
      </c>
      <c r="AI107" s="305"/>
      <c r="AJ107" s="315"/>
      <c r="AK107" s="312">
        <f t="shared" si="27"/>
        <v>0</v>
      </c>
      <c r="AL107" s="305"/>
      <c r="AM107" s="315"/>
      <c r="AN107" s="312">
        <f t="shared" si="28"/>
        <v>0</v>
      </c>
      <c r="AO107" s="305"/>
      <c r="AP107" s="315"/>
      <c r="AQ107" s="312">
        <f t="shared" si="29"/>
        <v>0</v>
      </c>
      <c r="AR107" s="305"/>
      <c r="AS107" s="315"/>
      <c r="AT107" s="312">
        <f t="shared" si="30"/>
        <v>0</v>
      </c>
      <c r="AU107" s="309">
        <v>58</v>
      </c>
      <c r="AV107" s="297"/>
      <c r="AW107" s="156">
        <f t="shared" si="31"/>
        <v>0</v>
      </c>
      <c r="AX107" s="296"/>
      <c r="AY107" s="297"/>
      <c r="AZ107" s="156">
        <f t="shared" si="32"/>
        <v>0</v>
      </c>
    </row>
    <row r="108" spans="1:52" ht="15.75" thickTop="1" thickBot="1" x14ac:dyDescent="0.25">
      <c r="A108" s="4">
        <v>104</v>
      </c>
      <c r="B108" s="293" t="s">
        <v>237</v>
      </c>
      <c r="C108" s="145" t="s">
        <v>221</v>
      </c>
      <c r="D108" s="152" t="s">
        <v>62</v>
      </c>
      <c r="E108" s="305"/>
      <c r="F108" s="315"/>
      <c r="G108" s="312">
        <f t="shared" si="33"/>
        <v>0</v>
      </c>
      <c r="H108" s="305"/>
      <c r="I108" s="315"/>
      <c r="J108" s="312">
        <f t="shared" si="18"/>
        <v>0</v>
      </c>
      <c r="K108" s="305"/>
      <c r="L108" s="315"/>
      <c r="M108" s="312">
        <f t="shared" si="19"/>
        <v>0</v>
      </c>
      <c r="N108" s="305"/>
      <c r="O108" s="315"/>
      <c r="P108" s="312">
        <f t="shared" si="20"/>
        <v>0</v>
      </c>
      <c r="Q108" s="305"/>
      <c r="R108" s="315"/>
      <c r="S108" s="312">
        <f t="shared" si="21"/>
        <v>0</v>
      </c>
      <c r="T108" s="305"/>
      <c r="U108" s="315"/>
      <c r="V108" s="312">
        <f t="shared" si="22"/>
        <v>0</v>
      </c>
      <c r="W108" s="305"/>
      <c r="X108" s="315"/>
      <c r="Y108" s="312">
        <f t="shared" si="23"/>
        <v>0</v>
      </c>
      <c r="Z108" s="305"/>
      <c r="AA108" s="315"/>
      <c r="AB108" s="312">
        <f t="shared" si="24"/>
        <v>0</v>
      </c>
      <c r="AC108" s="305"/>
      <c r="AD108" s="315"/>
      <c r="AE108" s="312">
        <f t="shared" si="25"/>
        <v>0</v>
      </c>
      <c r="AF108" s="305"/>
      <c r="AG108" s="315"/>
      <c r="AH108" s="312">
        <f t="shared" si="26"/>
        <v>0</v>
      </c>
      <c r="AI108" s="305"/>
      <c r="AJ108" s="315"/>
      <c r="AK108" s="312">
        <f t="shared" si="27"/>
        <v>0</v>
      </c>
      <c r="AL108" s="305"/>
      <c r="AM108" s="315"/>
      <c r="AN108" s="312">
        <f t="shared" si="28"/>
        <v>0</v>
      </c>
      <c r="AO108" s="305"/>
      <c r="AP108" s="315"/>
      <c r="AQ108" s="312">
        <f t="shared" si="29"/>
        <v>0</v>
      </c>
      <c r="AR108" s="305"/>
      <c r="AS108" s="315"/>
      <c r="AT108" s="312">
        <f t="shared" si="30"/>
        <v>0</v>
      </c>
      <c r="AU108" s="309">
        <v>58</v>
      </c>
      <c r="AV108" s="297"/>
      <c r="AW108" s="156">
        <f t="shared" si="31"/>
        <v>0</v>
      </c>
      <c r="AX108" s="296"/>
      <c r="AY108" s="297"/>
      <c r="AZ108" s="156">
        <f t="shared" si="32"/>
        <v>0</v>
      </c>
    </row>
    <row r="109" spans="1:52" ht="15.75" thickTop="1" thickBot="1" x14ac:dyDescent="0.25">
      <c r="A109" s="3">
        <v>105</v>
      </c>
      <c r="B109" s="293" t="s">
        <v>236</v>
      </c>
      <c r="C109" s="145" t="s">
        <v>241</v>
      </c>
      <c r="D109" s="152" t="s">
        <v>17</v>
      </c>
      <c r="E109" s="305">
        <v>65.12</v>
      </c>
      <c r="F109" s="315"/>
      <c r="G109" s="312">
        <f t="shared" si="33"/>
        <v>0</v>
      </c>
      <c r="H109" s="305"/>
      <c r="I109" s="315"/>
      <c r="J109" s="312">
        <f t="shared" si="18"/>
        <v>0</v>
      </c>
      <c r="K109" s="305"/>
      <c r="L109" s="315"/>
      <c r="M109" s="312">
        <f t="shared" si="19"/>
        <v>0</v>
      </c>
      <c r="N109" s="305"/>
      <c r="O109" s="315"/>
      <c r="P109" s="312">
        <f t="shared" si="20"/>
        <v>0</v>
      </c>
      <c r="Q109" s="305"/>
      <c r="R109" s="315"/>
      <c r="S109" s="312">
        <f t="shared" si="21"/>
        <v>0</v>
      </c>
      <c r="T109" s="305"/>
      <c r="U109" s="315"/>
      <c r="V109" s="312">
        <f t="shared" si="22"/>
        <v>0</v>
      </c>
      <c r="W109" s="305"/>
      <c r="X109" s="315"/>
      <c r="Y109" s="312">
        <f t="shared" si="23"/>
        <v>0</v>
      </c>
      <c r="Z109" s="305"/>
      <c r="AA109" s="315"/>
      <c r="AB109" s="312">
        <f t="shared" si="24"/>
        <v>0</v>
      </c>
      <c r="AC109" s="305"/>
      <c r="AD109" s="315"/>
      <c r="AE109" s="312">
        <f t="shared" si="25"/>
        <v>0</v>
      </c>
      <c r="AF109" s="305"/>
      <c r="AG109" s="315"/>
      <c r="AH109" s="312">
        <f t="shared" si="26"/>
        <v>0</v>
      </c>
      <c r="AI109" s="305"/>
      <c r="AJ109" s="315"/>
      <c r="AK109" s="312">
        <f t="shared" si="27"/>
        <v>0</v>
      </c>
      <c r="AL109" s="305"/>
      <c r="AM109" s="315"/>
      <c r="AN109" s="312">
        <f t="shared" si="28"/>
        <v>0</v>
      </c>
      <c r="AO109" s="305"/>
      <c r="AP109" s="315"/>
      <c r="AQ109" s="312">
        <f t="shared" si="29"/>
        <v>0</v>
      </c>
      <c r="AR109" s="305"/>
      <c r="AS109" s="315"/>
      <c r="AT109" s="312">
        <f t="shared" si="30"/>
        <v>0</v>
      </c>
      <c r="AU109" s="309"/>
      <c r="AV109" s="297"/>
      <c r="AW109" s="156">
        <f t="shared" si="31"/>
        <v>0</v>
      </c>
      <c r="AX109" s="296"/>
      <c r="AY109" s="297"/>
      <c r="AZ109" s="156">
        <f t="shared" si="32"/>
        <v>0</v>
      </c>
    </row>
    <row r="110" spans="1:52" ht="15.75" thickTop="1" thickBot="1" x14ac:dyDescent="0.25">
      <c r="A110" s="2">
        <v>106</v>
      </c>
      <c r="B110" s="293" t="s">
        <v>237</v>
      </c>
      <c r="C110" s="145" t="s">
        <v>239</v>
      </c>
      <c r="D110" s="152" t="s">
        <v>53</v>
      </c>
      <c r="E110" s="305"/>
      <c r="F110" s="315"/>
      <c r="G110" s="312">
        <f t="shared" si="33"/>
        <v>0</v>
      </c>
      <c r="H110" s="305">
        <v>70</v>
      </c>
      <c r="I110" s="315"/>
      <c r="J110" s="312">
        <f t="shared" si="18"/>
        <v>0</v>
      </c>
      <c r="K110" s="305"/>
      <c r="L110" s="315"/>
      <c r="M110" s="312">
        <f t="shared" si="19"/>
        <v>0</v>
      </c>
      <c r="N110" s="305"/>
      <c r="O110" s="315"/>
      <c r="P110" s="312">
        <f t="shared" si="20"/>
        <v>0</v>
      </c>
      <c r="Q110" s="305"/>
      <c r="R110" s="315"/>
      <c r="S110" s="312">
        <f t="shared" si="21"/>
        <v>0</v>
      </c>
      <c r="T110" s="305"/>
      <c r="U110" s="315"/>
      <c r="V110" s="312">
        <f t="shared" si="22"/>
        <v>0</v>
      </c>
      <c r="W110" s="305"/>
      <c r="X110" s="315"/>
      <c r="Y110" s="312">
        <f t="shared" si="23"/>
        <v>0</v>
      </c>
      <c r="Z110" s="305"/>
      <c r="AA110" s="315"/>
      <c r="AB110" s="312">
        <f t="shared" si="24"/>
        <v>0</v>
      </c>
      <c r="AC110" s="305"/>
      <c r="AD110" s="315"/>
      <c r="AE110" s="312">
        <f t="shared" si="25"/>
        <v>0</v>
      </c>
      <c r="AF110" s="305"/>
      <c r="AG110" s="315"/>
      <c r="AH110" s="312">
        <f t="shared" si="26"/>
        <v>0</v>
      </c>
      <c r="AI110" s="305"/>
      <c r="AJ110" s="315"/>
      <c r="AK110" s="312">
        <f t="shared" si="27"/>
        <v>0</v>
      </c>
      <c r="AL110" s="305"/>
      <c r="AM110" s="315"/>
      <c r="AN110" s="312">
        <f t="shared" si="28"/>
        <v>0</v>
      </c>
      <c r="AO110" s="305"/>
      <c r="AP110" s="315"/>
      <c r="AQ110" s="312">
        <f t="shared" si="29"/>
        <v>0</v>
      </c>
      <c r="AR110" s="305"/>
      <c r="AS110" s="315"/>
      <c r="AT110" s="312">
        <f t="shared" si="30"/>
        <v>0</v>
      </c>
      <c r="AU110" s="309"/>
      <c r="AV110" s="297"/>
      <c r="AW110" s="156">
        <f t="shared" si="31"/>
        <v>0</v>
      </c>
      <c r="AX110" s="296"/>
      <c r="AY110" s="297"/>
      <c r="AZ110" s="156">
        <f t="shared" si="32"/>
        <v>0</v>
      </c>
    </row>
    <row r="111" spans="1:52" ht="15.75" thickTop="1" thickBot="1" x14ac:dyDescent="0.25">
      <c r="A111" s="4">
        <v>107</v>
      </c>
      <c r="B111" s="293" t="s">
        <v>237</v>
      </c>
      <c r="C111" s="145" t="s">
        <v>240</v>
      </c>
      <c r="D111" s="152" t="s">
        <v>17</v>
      </c>
      <c r="E111" s="305">
        <v>10.425000000000001</v>
      </c>
      <c r="F111" s="315"/>
      <c r="G111" s="312">
        <f t="shared" si="33"/>
        <v>0</v>
      </c>
      <c r="H111" s="305"/>
      <c r="I111" s="315"/>
      <c r="J111" s="312">
        <f t="shared" si="18"/>
        <v>0</v>
      </c>
      <c r="K111" s="305"/>
      <c r="L111" s="315"/>
      <c r="M111" s="312">
        <f t="shared" si="19"/>
        <v>0</v>
      </c>
      <c r="N111" s="305"/>
      <c r="O111" s="315"/>
      <c r="P111" s="312">
        <f t="shared" si="20"/>
        <v>0</v>
      </c>
      <c r="Q111" s="305"/>
      <c r="R111" s="315"/>
      <c r="S111" s="312">
        <f t="shared" si="21"/>
        <v>0</v>
      </c>
      <c r="T111" s="305"/>
      <c r="U111" s="315"/>
      <c r="V111" s="312">
        <f t="shared" si="22"/>
        <v>0</v>
      </c>
      <c r="W111" s="305"/>
      <c r="X111" s="315"/>
      <c r="Y111" s="312">
        <f t="shared" si="23"/>
        <v>0</v>
      </c>
      <c r="Z111" s="305"/>
      <c r="AA111" s="315"/>
      <c r="AB111" s="312">
        <f t="shared" si="24"/>
        <v>0</v>
      </c>
      <c r="AC111" s="305"/>
      <c r="AD111" s="315"/>
      <c r="AE111" s="312">
        <f t="shared" si="25"/>
        <v>0</v>
      </c>
      <c r="AF111" s="305"/>
      <c r="AG111" s="315"/>
      <c r="AH111" s="312">
        <f t="shared" si="26"/>
        <v>0</v>
      </c>
      <c r="AI111" s="305"/>
      <c r="AJ111" s="315"/>
      <c r="AK111" s="312">
        <f t="shared" si="27"/>
        <v>0</v>
      </c>
      <c r="AL111" s="305"/>
      <c r="AM111" s="315"/>
      <c r="AN111" s="312">
        <f t="shared" si="28"/>
        <v>0</v>
      </c>
      <c r="AO111" s="305"/>
      <c r="AP111" s="315"/>
      <c r="AQ111" s="312">
        <f t="shared" si="29"/>
        <v>0</v>
      </c>
      <c r="AR111" s="305"/>
      <c r="AS111" s="315"/>
      <c r="AT111" s="312">
        <f t="shared" si="30"/>
        <v>0</v>
      </c>
      <c r="AU111" s="309"/>
      <c r="AV111" s="297"/>
      <c r="AW111" s="156">
        <f t="shared" si="31"/>
        <v>0</v>
      </c>
      <c r="AX111" s="296"/>
      <c r="AY111" s="297"/>
      <c r="AZ111" s="156">
        <f t="shared" si="32"/>
        <v>0</v>
      </c>
    </row>
    <row r="112" spans="1:52" ht="15.75" thickTop="1" thickBot="1" x14ac:dyDescent="0.25">
      <c r="A112" s="3">
        <v>108</v>
      </c>
      <c r="B112" s="293" t="s">
        <v>237</v>
      </c>
      <c r="C112" s="145" t="s">
        <v>243</v>
      </c>
      <c r="D112" s="152" t="s">
        <v>17</v>
      </c>
      <c r="E112" s="305">
        <v>10.17</v>
      </c>
      <c r="F112" s="315"/>
      <c r="G112" s="312">
        <f t="shared" si="33"/>
        <v>0</v>
      </c>
      <c r="H112" s="305"/>
      <c r="I112" s="315"/>
      <c r="J112" s="312">
        <f t="shared" si="18"/>
        <v>0</v>
      </c>
      <c r="K112" s="305"/>
      <c r="L112" s="315"/>
      <c r="M112" s="312">
        <f t="shared" si="19"/>
        <v>0</v>
      </c>
      <c r="N112" s="305"/>
      <c r="O112" s="315"/>
      <c r="P112" s="312">
        <f t="shared" si="20"/>
        <v>0</v>
      </c>
      <c r="Q112" s="305"/>
      <c r="R112" s="315"/>
      <c r="S112" s="312">
        <f t="shared" si="21"/>
        <v>0</v>
      </c>
      <c r="T112" s="305"/>
      <c r="U112" s="315"/>
      <c r="V112" s="312">
        <f t="shared" si="22"/>
        <v>0</v>
      </c>
      <c r="W112" s="305"/>
      <c r="X112" s="315"/>
      <c r="Y112" s="312">
        <f t="shared" si="23"/>
        <v>0</v>
      </c>
      <c r="Z112" s="305"/>
      <c r="AA112" s="315"/>
      <c r="AB112" s="312">
        <f t="shared" si="24"/>
        <v>0</v>
      </c>
      <c r="AC112" s="305"/>
      <c r="AD112" s="315"/>
      <c r="AE112" s="312">
        <f t="shared" si="25"/>
        <v>0</v>
      </c>
      <c r="AF112" s="305"/>
      <c r="AG112" s="315"/>
      <c r="AH112" s="312">
        <f t="shared" si="26"/>
        <v>0</v>
      </c>
      <c r="AI112" s="305"/>
      <c r="AJ112" s="315"/>
      <c r="AK112" s="312">
        <f t="shared" si="27"/>
        <v>0</v>
      </c>
      <c r="AL112" s="305"/>
      <c r="AM112" s="315"/>
      <c r="AN112" s="312">
        <f t="shared" si="28"/>
        <v>0</v>
      </c>
      <c r="AO112" s="305"/>
      <c r="AP112" s="315"/>
      <c r="AQ112" s="312">
        <f t="shared" si="29"/>
        <v>0</v>
      </c>
      <c r="AR112" s="305"/>
      <c r="AS112" s="315"/>
      <c r="AT112" s="312">
        <f t="shared" si="30"/>
        <v>0</v>
      </c>
      <c r="AU112" s="309"/>
      <c r="AV112" s="297"/>
      <c r="AW112" s="156">
        <f t="shared" si="31"/>
        <v>0</v>
      </c>
      <c r="AX112" s="296"/>
      <c r="AY112" s="297"/>
      <c r="AZ112" s="156">
        <f t="shared" si="32"/>
        <v>0</v>
      </c>
    </row>
    <row r="113" spans="1:52" ht="15.75" thickTop="1" thickBot="1" x14ac:dyDescent="0.25">
      <c r="A113" s="4">
        <v>109</v>
      </c>
      <c r="B113" s="293" t="s">
        <v>237</v>
      </c>
      <c r="C113" s="145" t="s">
        <v>244</v>
      </c>
      <c r="D113" s="152" t="s">
        <v>17</v>
      </c>
      <c r="E113" s="305">
        <v>3.9049999999999998</v>
      </c>
      <c r="F113" s="315"/>
      <c r="G113" s="312">
        <f t="shared" si="33"/>
        <v>0</v>
      </c>
      <c r="H113" s="305"/>
      <c r="I113" s="315"/>
      <c r="J113" s="312">
        <f t="shared" si="18"/>
        <v>0</v>
      </c>
      <c r="K113" s="305"/>
      <c r="L113" s="315"/>
      <c r="M113" s="312">
        <f t="shared" si="19"/>
        <v>0</v>
      </c>
      <c r="N113" s="305"/>
      <c r="O113" s="315"/>
      <c r="P113" s="312">
        <f t="shared" si="20"/>
        <v>0</v>
      </c>
      <c r="Q113" s="305"/>
      <c r="R113" s="315"/>
      <c r="S113" s="312">
        <f t="shared" si="21"/>
        <v>0</v>
      </c>
      <c r="T113" s="305"/>
      <c r="U113" s="315"/>
      <c r="V113" s="312">
        <f t="shared" si="22"/>
        <v>0</v>
      </c>
      <c r="W113" s="305"/>
      <c r="X113" s="315"/>
      <c r="Y113" s="312">
        <f t="shared" si="23"/>
        <v>0</v>
      </c>
      <c r="Z113" s="305"/>
      <c r="AA113" s="315"/>
      <c r="AB113" s="312">
        <f t="shared" si="24"/>
        <v>0</v>
      </c>
      <c r="AC113" s="305"/>
      <c r="AD113" s="315"/>
      <c r="AE113" s="312">
        <f t="shared" si="25"/>
        <v>0</v>
      </c>
      <c r="AF113" s="305"/>
      <c r="AG113" s="315"/>
      <c r="AH113" s="312">
        <f t="shared" si="26"/>
        <v>0</v>
      </c>
      <c r="AI113" s="305"/>
      <c r="AJ113" s="315"/>
      <c r="AK113" s="312">
        <f t="shared" si="27"/>
        <v>0</v>
      </c>
      <c r="AL113" s="305"/>
      <c r="AM113" s="315"/>
      <c r="AN113" s="312">
        <f t="shared" si="28"/>
        <v>0</v>
      </c>
      <c r="AO113" s="305"/>
      <c r="AP113" s="315"/>
      <c r="AQ113" s="312">
        <f t="shared" si="29"/>
        <v>0</v>
      </c>
      <c r="AR113" s="305"/>
      <c r="AS113" s="315"/>
      <c r="AT113" s="312">
        <f t="shared" si="30"/>
        <v>0</v>
      </c>
      <c r="AU113" s="309"/>
      <c r="AV113" s="297"/>
      <c r="AW113" s="156">
        <f t="shared" si="31"/>
        <v>0</v>
      </c>
      <c r="AX113" s="296"/>
      <c r="AY113" s="297"/>
      <c r="AZ113" s="156">
        <f t="shared" si="32"/>
        <v>0</v>
      </c>
    </row>
    <row r="114" spans="1:52" ht="15.75" thickTop="1" thickBot="1" x14ac:dyDescent="0.25">
      <c r="A114" s="3">
        <v>110</v>
      </c>
      <c r="B114" s="293" t="s">
        <v>237</v>
      </c>
      <c r="C114" s="294" t="s">
        <v>245</v>
      </c>
      <c r="D114" s="295" t="s">
        <v>53</v>
      </c>
      <c r="E114" s="305">
        <v>-2</v>
      </c>
      <c r="F114" s="315"/>
      <c r="G114" s="312">
        <f t="shared" si="33"/>
        <v>0</v>
      </c>
      <c r="H114" s="305"/>
      <c r="I114" s="315"/>
      <c r="J114" s="312">
        <f t="shared" si="18"/>
        <v>0</v>
      </c>
      <c r="K114" s="305"/>
      <c r="L114" s="315"/>
      <c r="M114" s="312">
        <f t="shared" si="19"/>
        <v>0</v>
      </c>
      <c r="N114" s="305"/>
      <c r="O114" s="315"/>
      <c r="P114" s="312">
        <f t="shared" si="20"/>
        <v>0</v>
      </c>
      <c r="Q114" s="305"/>
      <c r="R114" s="315"/>
      <c r="S114" s="312">
        <f t="shared" si="21"/>
        <v>0</v>
      </c>
      <c r="T114" s="305"/>
      <c r="U114" s="315"/>
      <c r="V114" s="312">
        <f t="shared" si="22"/>
        <v>0</v>
      </c>
      <c r="W114" s="305"/>
      <c r="X114" s="315"/>
      <c r="Y114" s="312">
        <f t="shared" si="23"/>
        <v>0</v>
      </c>
      <c r="Z114" s="305"/>
      <c r="AA114" s="315"/>
      <c r="AB114" s="312">
        <f t="shared" si="24"/>
        <v>0</v>
      </c>
      <c r="AC114" s="305"/>
      <c r="AD114" s="315"/>
      <c r="AE114" s="312">
        <f t="shared" si="25"/>
        <v>0</v>
      </c>
      <c r="AF114" s="305"/>
      <c r="AG114" s="315"/>
      <c r="AH114" s="312">
        <f t="shared" si="26"/>
        <v>0</v>
      </c>
      <c r="AI114" s="305"/>
      <c r="AJ114" s="315"/>
      <c r="AK114" s="312">
        <f t="shared" si="27"/>
        <v>0</v>
      </c>
      <c r="AL114" s="305"/>
      <c r="AM114" s="315"/>
      <c r="AN114" s="312">
        <f t="shared" si="28"/>
        <v>0</v>
      </c>
      <c r="AO114" s="305"/>
      <c r="AP114" s="315"/>
      <c r="AQ114" s="312">
        <f t="shared" si="29"/>
        <v>0</v>
      </c>
      <c r="AR114" s="305"/>
      <c r="AS114" s="315"/>
      <c r="AT114" s="312">
        <f t="shared" si="30"/>
        <v>0</v>
      </c>
      <c r="AU114" s="309"/>
      <c r="AV114" s="297"/>
      <c r="AW114" s="156">
        <f t="shared" si="31"/>
        <v>0</v>
      </c>
      <c r="AX114" s="296"/>
      <c r="AY114" s="297"/>
      <c r="AZ114" s="156">
        <f t="shared" si="32"/>
        <v>0</v>
      </c>
    </row>
    <row r="115" spans="1:52" ht="15.75" thickTop="1" thickBot="1" x14ac:dyDescent="0.25">
      <c r="A115" s="4">
        <v>111</v>
      </c>
      <c r="B115" s="293" t="s">
        <v>248</v>
      </c>
      <c r="C115" s="294" t="s">
        <v>246</v>
      </c>
      <c r="D115" s="295" t="s">
        <v>53</v>
      </c>
      <c r="E115" s="305">
        <v>11.18</v>
      </c>
      <c r="F115" s="315"/>
      <c r="G115" s="312">
        <f t="shared" si="33"/>
        <v>0</v>
      </c>
      <c r="H115" s="305"/>
      <c r="I115" s="315"/>
      <c r="J115" s="312">
        <f t="shared" si="18"/>
        <v>0</v>
      </c>
      <c r="K115" s="305"/>
      <c r="L115" s="315"/>
      <c r="M115" s="312">
        <f t="shared" si="19"/>
        <v>0</v>
      </c>
      <c r="N115" s="305"/>
      <c r="O115" s="315"/>
      <c r="P115" s="312">
        <f t="shared" si="20"/>
        <v>0</v>
      </c>
      <c r="Q115" s="305"/>
      <c r="R115" s="315"/>
      <c r="S115" s="312">
        <f t="shared" si="21"/>
        <v>0</v>
      </c>
      <c r="T115" s="305"/>
      <c r="U115" s="315"/>
      <c r="V115" s="312">
        <f t="shared" si="22"/>
        <v>0</v>
      </c>
      <c r="W115" s="305"/>
      <c r="X115" s="315"/>
      <c r="Y115" s="312">
        <f t="shared" si="23"/>
        <v>0</v>
      </c>
      <c r="Z115" s="305"/>
      <c r="AA115" s="315"/>
      <c r="AB115" s="312">
        <f t="shared" si="24"/>
        <v>0</v>
      </c>
      <c r="AC115" s="305"/>
      <c r="AD115" s="315"/>
      <c r="AE115" s="312">
        <f t="shared" si="25"/>
        <v>0</v>
      </c>
      <c r="AF115" s="305"/>
      <c r="AG115" s="315"/>
      <c r="AH115" s="312">
        <f t="shared" si="26"/>
        <v>0</v>
      </c>
      <c r="AI115" s="305"/>
      <c r="AJ115" s="315"/>
      <c r="AK115" s="312">
        <f t="shared" si="27"/>
        <v>0</v>
      </c>
      <c r="AL115" s="305"/>
      <c r="AM115" s="315"/>
      <c r="AN115" s="312">
        <f t="shared" si="28"/>
        <v>0</v>
      </c>
      <c r="AO115" s="305"/>
      <c r="AP115" s="315"/>
      <c r="AQ115" s="312">
        <f t="shared" si="29"/>
        <v>0</v>
      </c>
      <c r="AR115" s="305"/>
      <c r="AS115" s="315"/>
      <c r="AT115" s="312">
        <f t="shared" si="30"/>
        <v>0</v>
      </c>
      <c r="AU115" s="309"/>
      <c r="AV115" s="297"/>
      <c r="AW115" s="156">
        <f t="shared" si="31"/>
        <v>0</v>
      </c>
      <c r="AX115" s="296"/>
      <c r="AY115" s="297"/>
      <c r="AZ115" s="156">
        <f t="shared" si="32"/>
        <v>0</v>
      </c>
    </row>
    <row r="116" spans="1:52" ht="15.75" thickTop="1" thickBot="1" x14ac:dyDescent="0.25">
      <c r="A116" s="3">
        <v>112</v>
      </c>
      <c r="B116" s="293" t="s">
        <v>264</v>
      </c>
      <c r="C116" s="294" t="s">
        <v>265</v>
      </c>
      <c r="D116" s="295" t="s">
        <v>53</v>
      </c>
      <c r="E116" s="305"/>
      <c r="F116" s="315"/>
      <c r="G116" s="312"/>
      <c r="H116" s="305">
        <v>2</v>
      </c>
      <c r="I116" s="315"/>
      <c r="J116" s="312"/>
      <c r="K116" s="305"/>
      <c r="L116" s="315"/>
      <c r="M116" s="312"/>
      <c r="N116" s="305"/>
      <c r="O116" s="315"/>
      <c r="P116" s="312"/>
      <c r="Q116" s="305"/>
      <c r="R116" s="315"/>
      <c r="S116" s="312"/>
      <c r="T116" s="305"/>
      <c r="U116" s="315"/>
      <c r="V116" s="312"/>
      <c r="W116" s="305"/>
      <c r="X116" s="315"/>
      <c r="Y116" s="312"/>
      <c r="Z116" s="305"/>
      <c r="AA116" s="315"/>
      <c r="AB116" s="312"/>
      <c r="AC116" s="305"/>
      <c r="AD116" s="315"/>
      <c r="AE116" s="312"/>
      <c r="AF116" s="305"/>
      <c r="AG116" s="315"/>
      <c r="AH116" s="312"/>
      <c r="AI116" s="305"/>
      <c r="AJ116" s="315"/>
      <c r="AK116" s="312"/>
      <c r="AL116" s="305"/>
      <c r="AM116" s="315"/>
      <c r="AN116" s="312"/>
      <c r="AO116" s="305"/>
      <c r="AP116" s="315"/>
      <c r="AQ116" s="312"/>
      <c r="AR116" s="305"/>
      <c r="AS116" s="315"/>
      <c r="AT116" s="312"/>
      <c r="AU116" s="309"/>
      <c r="AV116" s="297"/>
      <c r="AW116" s="156"/>
      <c r="AX116" s="296"/>
      <c r="AY116" s="297"/>
      <c r="AZ116" s="156"/>
    </row>
    <row r="117" spans="1:52" ht="15.75" thickTop="1" thickBot="1" x14ac:dyDescent="0.25">
      <c r="A117" s="4">
        <v>113</v>
      </c>
      <c r="B117" s="293" t="s">
        <v>248</v>
      </c>
      <c r="C117" s="294" t="s">
        <v>247</v>
      </c>
      <c r="D117" s="295" t="s">
        <v>53</v>
      </c>
      <c r="E117" s="305"/>
      <c r="F117" s="315"/>
      <c r="G117" s="312">
        <f t="shared" si="33"/>
        <v>0</v>
      </c>
      <c r="H117" s="305"/>
      <c r="I117" s="315"/>
      <c r="J117" s="312">
        <f t="shared" si="18"/>
        <v>0</v>
      </c>
      <c r="K117" s="305"/>
      <c r="L117" s="315"/>
      <c r="M117" s="312">
        <f t="shared" si="19"/>
        <v>0</v>
      </c>
      <c r="N117" s="305"/>
      <c r="O117" s="315"/>
      <c r="P117" s="312">
        <f t="shared" si="20"/>
        <v>0</v>
      </c>
      <c r="Q117" s="305"/>
      <c r="R117" s="315"/>
      <c r="S117" s="312">
        <f t="shared" si="21"/>
        <v>0</v>
      </c>
      <c r="T117" s="305"/>
      <c r="U117" s="315"/>
      <c r="V117" s="312">
        <f t="shared" si="22"/>
        <v>0</v>
      </c>
      <c r="W117" s="305"/>
      <c r="X117" s="315"/>
      <c r="Y117" s="312">
        <f t="shared" si="23"/>
        <v>0</v>
      </c>
      <c r="Z117" s="305"/>
      <c r="AA117" s="315"/>
      <c r="AB117" s="312">
        <f t="shared" si="24"/>
        <v>0</v>
      </c>
      <c r="AC117" s="305"/>
      <c r="AD117" s="315"/>
      <c r="AE117" s="312">
        <f t="shared" si="25"/>
        <v>0</v>
      </c>
      <c r="AF117" s="305"/>
      <c r="AG117" s="315"/>
      <c r="AH117" s="312">
        <f t="shared" si="26"/>
        <v>0</v>
      </c>
      <c r="AI117" s="305"/>
      <c r="AJ117" s="315"/>
      <c r="AK117" s="312">
        <f t="shared" si="27"/>
        <v>0</v>
      </c>
      <c r="AL117" s="305"/>
      <c r="AM117" s="315"/>
      <c r="AN117" s="312">
        <f t="shared" si="28"/>
        <v>0</v>
      </c>
      <c r="AO117" s="305"/>
      <c r="AP117" s="315"/>
      <c r="AQ117" s="312">
        <f t="shared" si="29"/>
        <v>0</v>
      </c>
      <c r="AR117" s="305"/>
      <c r="AS117" s="315"/>
      <c r="AT117" s="312">
        <f t="shared" si="30"/>
        <v>0</v>
      </c>
      <c r="AU117" s="309"/>
      <c r="AV117" s="297"/>
      <c r="AW117" s="156">
        <f t="shared" si="31"/>
        <v>0</v>
      </c>
      <c r="AX117" s="309">
        <v>80</v>
      </c>
      <c r="AY117" s="297"/>
      <c r="AZ117" s="156">
        <f t="shared" si="32"/>
        <v>0</v>
      </c>
    </row>
    <row r="118" spans="1:52" ht="15.75" thickTop="1" thickBot="1" x14ac:dyDescent="0.25">
      <c r="A118" s="3">
        <v>114</v>
      </c>
      <c r="B118" s="293" t="s">
        <v>252</v>
      </c>
      <c r="C118" s="294" t="s">
        <v>250</v>
      </c>
      <c r="D118" s="295" t="s">
        <v>62</v>
      </c>
      <c r="E118" s="305"/>
      <c r="F118" s="315"/>
      <c r="G118" s="312">
        <f t="shared" si="33"/>
        <v>0</v>
      </c>
      <c r="H118" s="305"/>
      <c r="I118" s="315"/>
      <c r="J118" s="312">
        <f t="shared" si="18"/>
        <v>0</v>
      </c>
      <c r="K118" s="305"/>
      <c r="L118" s="315"/>
      <c r="M118" s="312">
        <f t="shared" si="19"/>
        <v>0</v>
      </c>
      <c r="N118" s="305"/>
      <c r="O118" s="315"/>
      <c r="P118" s="312">
        <f t="shared" si="20"/>
        <v>0</v>
      </c>
      <c r="Q118" s="305">
        <v>40</v>
      </c>
      <c r="R118" s="315"/>
      <c r="S118" s="312">
        <f t="shared" si="21"/>
        <v>0</v>
      </c>
      <c r="T118" s="305"/>
      <c r="U118" s="315"/>
      <c r="V118" s="312">
        <f t="shared" si="22"/>
        <v>0</v>
      </c>
      <c r="W118" s="305"/>
      <c r="X118" s="315"/>
      <c r="Y118" s="312">
        <f t="shared" si="23"/>
        <v>0</v>
      </c>
      <c r="Z118" s="305"/>
      <c r="AA118" s="315"/>
      <c r="AB118" s="312">
        <f t="shared" si="24"/>
        <v>0</v>
      </c>
      <c r="AC118" s="305"/>
      <c r="AD118" s="315"/>
      <c r="AE118" s="312">
        <f t="shared" si="25"/>
        <v>0</v>
      </c>
      <c r="AF118" s="305"/>
      <c r="AG118" s="315"/>
      <c r="AH118" s="312">
        <f t="shared" si="26"/>
        <v>0</v>
      </c>
      <c r="AI118" s="305"/>
      <c r="AJ118" s="315"/>
      <c r="AK118" s="312">
        <f t="shared" si="27"/>
        <v>0</v>
      </c>
      <c r="AL118" s="305"/>
      <c r="AM118" s="315"/>
      <c r="AN118" s="312">
        <f t="shared" si="28"/>
        <v>0</v>
      </c>
      <c r="AO118" s="305"/>
      <c r="AP118" s="315"/>
      <c r="AQ118" s="312">
        <f t="shared" si="29"/>
        <v>0</v>
      </c>
      <c r="AR118" s="305"/>
      <c r="AS118" s="315"/>
      <c r="AT118" s="312">
        <f t="shared" si="30"/>
        <v>0</v>
      </c>
      <c r="AU118" s="309"/>
      <c r="AV118" s="297"/>
      <c r="AW118" s="156">
        <f t="shared" si="31"/>
        <v>0</v>
      </c>
      <c r="AX118" s="296"/>
      <c r="AY118" s="297"/>
      <c r="AZ118" s="156">
        <f t="shared" si="32"/>
        <v>0</v>
      </c>
    </row>
    <row r="119" spans="1:52" ht="15.75" thickTop="1" thickBot="1" x14ac:dyDescent="0.25">
      <c r="A119" s="4">
        <v>115</v>
      </c>
      <c r="B119" s="293" t="s">
        <v>252</v>
      </c>
      <c r="C119" s="294" t="s">
        <v>251</v>
      </c>
      <c r="D119" s="295" t="s">
        <v>53</v>
      </c>
      <c r="E119" s="305"/>
      <c r="F119" s="315"/>
      <c r="G119" s="312">
        <f t="shared" si="33"/>
        <v>0</v>
      </c>
      <c r="H119" s="305"/>
      <c r="I119" s="315"/>
      <c r="J119" s="312">
        <f t="shared" si="18"/>
        <v>0</v>
      </c>
      <c r="K119" s="305"/>
      <c r="L119" s="315"/>
      <c r="M119" s="312">
        <f t="shared" si="19"/>
        <v>0</v>
      </c>
      <c r="N119" s="305"/>
      <c r="O119" s="315"/>
      <c r="P119" s="312">
        <f t="shared" si="20"/>
        <v>0</v>
      </c>
      <c r="Q119" s="305"/>
      <c r="R119" s="315"/>
      <c r="S119" s="312">
        <f t="shared" si="21"/>
        <v>0</v>
      </c>
      <c r="T119" s="305"/>
      <c r="U119" s="315"/>
      <c r="V119" s="312">
        <f t="shared" si="22"/>
        <v>0</v>
      </c>
      <c r="W119" s="305"/>
      <c r="X119" s="315"/>
      <c r="Y119" s="312">
        <f t="shared" si="23"/>
        <v>0</v>
      </c>
      <c r="Z119" s="305"/>
      <c r="AA119" s="315"/>
      <c r="AB119" s="312">
        <f t="shared" si="24"/>
        <v>0</v>
      </c>
      <c r="AC119" s="305">
        <v>100</v>
      </c>
      <c r="AD119" s="315"/>
      <c r="AE119" s="312">
        <f t="shared" si="25"/>
        <v>0</v>
      </c>
      <c r="AF119" s="305"/>
      <c r="AG119" s="315"/>
      <c r="AH119" s="312">
        <f t="shared" si="26"/>
        <v>0</v>
      </c>
      <c r="AI119" s="305"/>
      <c r="AJ119" s="315"/>
      <c r="AK119" s="312">
        <f t="shared" si="27"/>
        <v>0</v>
      </c>
      <c r="AL119" s="305"/>
      <c r="AM119" s="315"/>
      <c r="AN119" s="312">
        <f t="shared" si="28"/>
        <v>0</v>
      </c>
      <c r="AO119" s="305"/>
      <c r="AP119" s="315"/>
      <c r="AQ119" s="312">
        <f t="shared" si="29"/>
        <v>0</v>
      </c>
      <c r="AR119" s="305"/>
      <c r="AS119" s="315"/>
      <c r="AT119" s="312">
        <f t="shared" si="30"/>
        <v>0</v>
      </c>
      <c r="AU119" s="309"/>
      <c r="AV119" s="297"/>
      <c r="AW119" s="156">
        <f t="shared" si="31"/>
        <v>0</v>
      </c>
      <c r="AX119" s="296"/>
      <c r="AY119" s="297"/>
      <c r="AZ119" s="156">
        <f t="shared" si="32"/>
        <v>0</v>
      </c>
    </row>
    <row r="120" spans="1:52" ht="15.75" thickTop="1" thickBot="1" x14ac:dyDescent="0.25">
      <c r="A120" s="3">
        <v>116</v>
      </c>
      <c r="B120" s="293" t="s">
        <v>252</v>
      </c>
      <c r="C120" s="145" t="s">
        <v>253</v>
      </c>
      <c r="D120" s="295" t="s">
        <v>62</v>
      </c>
      <c r="E120" s="305"/>
      <c r="F120" s="315"/>
      <c r="G120" s="312">
        <f t="shared" si="33"/>
        <v>0</v>
      </c>
      <c r="H120" s="305"/>
      <c r="I120" s="315"/>
      <c r="J120" s="312">
        <f t="shared" si="18"/>
        <v>0</v>
      </c>
      <c r="K120" s="305"/>
      <c r="L120" s="315"/>
      <c r="M120" s="312">
        <f t="shared" si="19"/>
        <v>0</v>
      </c>
      <c r="N120" s="305"/>
      <c r="O120" s="315"/>
      <c r="P120" s="312">
        <f t="shared" si="20"/>
        <v>0</v>
      </c>
      <c r="Q120" s="305">
        <v>56</v>
      </c>
      <c r="R120" s="315"/>
      <c r="S120" s="312">
        <f t="shared" si="21"/>
        <v>0</v>
      </c>
      <c r="T120" s="305"/>
      <c r="U120" s="315"/>
      <c r="V120" s="312">
        <f t="shared" si="22"/>
        <v>0</v>
      </c>
      <c r="W120" s="305"/>
      <c r="X120" s="315"/>
      <c r="Y120" s="312">
        <f t="shared" si="23"/>
        <v>0</v>
      </c>
      <c r="Z120" s="305"/>
      <c r="AA120" s="315"/>
      <c r="AB120" s="312">
        <f t="shared" si="24"/>
        <v>0</v>
      </c>
      <c r="AC120" s="305"/>
      <c r="AD120" s="315"/>
      <c r="AE120" s="312">
        <f t="shared" si="25"/>
        <v>0</v>
      </c>
      <c r="AF120" s="305"/>
      <c r="AG120" s="315"/>
      <c r="AH120" s="312">
        <f t="shared" si="26"/>
        <v>0</v>
      </c>
      <c r="AI120" s="305"/>
      <c r="AJ120" s="315"/>
      <c r="AK120" s="312">
        <f t="shared" si="27"/>
        <v>0</v>
      </c>
      <c r="AL120" s="305"/>
      <c r="AM120" s="315"/>
      <c r="AN120" s="312">
        <f t="shared" si="28"/>
        <v>0</v>
      </c>
      <c r="AO120" s="305"/>
      <c r="AP120" s="315"/>
      <c r="AQ120" s="312">
        <f t="shared" si="29"/>
        <v>0</v>
      </c>
      <c r="AR120" s="305"/>
      <c r="AS120" s="315"/>
      <c r="AT120" s="312">
        <f t="shared" si="30"/>
        <v>0</v>
      </c>
      <c r="AU120" s="309"/>
      <c r="AV120" s="297"/>
      <c r="AW120" s="156">
        <f t="shared" si="31"/>
        <v>0</v>
      </c>
      <c r="AX120" s="296"/>
      <c r="AY120" s="297"/>
      <c r="AZ120" s="156">
        <f t="shared" si="32"/>
        <v>0</v>
      </c>
    </row>
    <row r="121" spans="1:52" ht="15.75" thickTop="1" thickBot="1" x14ac:dyDescent="0.25">
      <c r="A121" s="4">
        <v>117</v>
      </c>
      <c r="B121" s="293" t="s">
        <v>254</v>
      </c>
      <c r="C121" s="145" t="s">
        <v>229</v>
      </c>
      <c r="D121" s="152" t="s">
        <v>62</v>
      </c>
      <c r="E121" s="305"/>
      <c r="F121" s="315"/>
      <c r="G121" s="312">
        <f t="shared" si="33"/>
        <v>0</v>
      </c>
      <c r="H121" s="305"/>
      <c r="I121" s="315"/>
      <c r="J121" s="312">
        <f t="shared" si="18"/>
        <v>0</v>
      </c>
      <c r="K121" s="305">
        <v>58</v>
      </c>
      <c r="L121" s="315"/>
      <c r="M121" s="312">
        <f t="shared" si="19"/>
        <v>0</v>
      </c>
      <c r="N121" s="305"/>
      <c r="O121" s="315"/>
      <c r="P121" s="312">
        <f t="shared" si="20"/>
        <v>0</v>
      </c>
      <c r="Q121" s="305"/>
      <c r="R121" s="315"/>
      <c r="S121" s="312">
        <f t="shared" si="21"/>
        <v>0</v>
      </c>
      <c r="T121" s="305"/>
      <c r="U121" s="315"/>
      <c r="V121" s="312">
        <f t="shared" si="22"/>
        <v>0</v>
      </c>
      <c r="W121" s="305"/>
      <c r="X121" s="315"/>
      <c r="Y121" s="312">
        <f t="shared" si="23"/>
        <v>0</v>
      </c>
      <c r="Z121" s="305"/>
      <c r="AA121" s="315"/>
      <c r="AB121" s="312">
        <f t="shared" si="24"/>
        <v>0</v>
      </c>
      <c r="AC121" s="305"/>
      <c r="AD121" s="315"/>
      <c r="AE121" s="312">
        <f t="shared" si="25"/>
        <v>0</v>
      </c>
      <c r="AF121" s="305"/>
      <c r="AG121" s="315"/>
      <c r="AH121" s="312">
        <f t="shared" si="26"/>
        <v>0</v>
      </c>
      <c r="AI121" s="305"/>
      <c r="AJ121" s="315"/>
      <c r="AK121" s="312">
        <f t="shared" si="27"/>
        <v>0</v>
      </c>
      <c r="AL121" s="305"/>
      <c r="AM121" s="315"/>
      <c r="AN121" s="312">
        <f t="shared" si="28"/>
        <v>0</v>
      </c>
      <c r="AO121" s="305"/>
      <c r="AP121" s="315"/>
      <c r="AQ121" s="312">
        <f t="shared" si="29"/>
        <v>0</v>
      </c>
      <c r="AR121" s="305"/>
      <c r="AS121" s="315"/>
      <c r="AT121" s="312">
        <f t="shared" si="30"/>
        <v>0</v>
      </c>
      <c r="AU121" s="309"/>
      <c r="AV121" s="297"/>
      <c r="AW121" s="156">
        <f t="shared" si="31"/>
        <v>0</v>
      </c>
      <c r="AX121" s="296"/>
      <c r="AY121" s="297"/>
      <c r="AZ121" s="156">
        <f t="shared" si="32"/>
        <v>0</v>
      </c>
    </row>
    <row r="122" spans="1:52" ht="15.75" thickTop="1" thickBot="1" x14ac:dyDescent="0.25">
      <c r="A122" s="3">
        <v>118</v>
      </c>
      <c r="B122" s="293" t="s">
        <v>254</v>
      </c>
      <c r="C122" s="145" t="s">
        <v>253</v>
      </c>
      <c r="D122" s="295" t="s">
        <v>62</v>
      </c>
      <c r="E122" s="305"/>
      <c r="F122" s="315"/>
      <c r="G122" s="312">
        <f t="shared" si="33"/>
        <v>0</v>
      </c>
      <c r="H122" s="305"/>
      <c r="I122" s="315"/>
      <c r="J122" s="312">
        <f t="shared" si="18"/>
        <v>0</v>
      </c>
      <c r="K122" s="305"/>
      <c r="L122" s="315"/>
      <c r="M122" s="312">
        <f t="shared" si="19"/>
        <v>0</v>
      </c>
      <c r="N122" s="305"/>
      <c r="O122" s="315"/>
      <c r="P122" s="312">
        <f t="shared" si="20"/>
        <v>0</v>
      </c>
      <c r="Q122" s="305">
        <v>56</v>
      </c>
      <c r="R122" s="315"/>
      <c r="S122" s="312">
        <f t="shared" si="21"/>
        <v>0</v>
      </c>
      <c r="T122" s="305"/>
      <c r="U122" s="315"/>
      <c r="V122" s="312">
        <f t="shared" si="22"/>
        <v>0</v>
      </c>
      <c r="W122" s="305"/>
      <c r="X122" s="315"/>
      <c r="Y122" s="312">
        <f t="shared" si="23"/>
        <v>0</v>
      </c>
      <c r="Z122" s="305"/>
      <c r="AA122" s="315"/>
      <c r="AB122" s="312">
        <f t="shared" si="24"/>
        <v>0</v>
      </c>
      <c r="AC122" s="305"/>
      <c r="AD122" s="315"/>
      <c r="AE122" s="312">
        <f t="shared" si="25"/>
        <v>0</v>
      </c>
      <c r="AF122" s="305"/>
      <c r="AG122" s="315"/>
      <c r="AH122" s="312">
        <f t="shared" si="26"/>
        <v>0</v>
      </c>
      <c r="AI122" s="305"/>
      <c r="AJ122" s="315"/>
      <c r="AK122" s="312">
        <f t="shared" si="27"/>
        <v>0</v>
      </c>
      <c r="AL122" s="305"/>
      <c r="AM122" s="315"/>
      <c r="AN122" s="312">
        <f t="shared" si="28"/>
        <v>0</v>
      </c>
      <c r="AO122" s="305"/>
      <c r="AP122" s="315"/>
      <c r="AQ122" s="312">
        <f t="shared" si="29"/>
        <v>0</v>
      </c>
      <c r="AR122" s="305"/>
      <c r="AS122" s="315"/>
      <c r="AT122" s="312">
        <f t="shared" si="30"/>
        <v>0</v>
      </c>
      <c r="AU122" s="309"/>
      <c r="AV122" s="297"/>
      <c r="AW122" s="156">
        <f t="shared" si="31"/>
        <v>0</v>
      </c>
      <c r="AX122" s="296"/>
      <c r="AY122" s="297"/>
      <c r="AZ122" s="156">
        <f t="shared" si="32"/>
        <v>0</v>
      </c>
    </row>
    <row r="123" spans="1:52" ht="15.75" thickTop="1" thickBot="1" x14ac:dyDescent="0.25">
      <c r="A123" s="4">
        <v>119</v>
      </c>
      <c r="B123" s="293" t="s">
        <v>252</v>
      </c>
      <c r="C123" s="145" t="s">
        <v>266</v>
      </c>
      <c r="D123" s="295" t="s">
        <v>53</v>
      </c>
      <c r="E123" s="305"/>
      <c r="F123" s="315"/>
      <c r="G123" s="312">
        <f t="shared" si="33"/>
        <v>0</v>
      </c>
      <c r="H123" s="305">
        <v>22</v>
      </c>
      <c r="I123" s="315"/>
      <c r="J123" s="312">
        <f t="shared" si="18"/>
        <v>0</v>
      </c>
      <c r="K123" s="305"/>
      <c r="L123" s="315"/>
      <c r="M123" s="312">
        <f t="shared" si="19"/>
        <v>0</v>
      </c>
      <c r="N123" s="305"/>
      <c r="O123" s="315"/>
      <c r="P123" s="312">
        <f t="shared" si="20"/>
        <v>0</v>
      </c>
      <c r="Q123" s="305"/>
      <c r="R123" s="315"/>
      <c r="S123" s="312">
        <f t="shared" si="21"/>
        <v>0</v>
      </c>
      <c r="T123" s="305"/>
      <c r="U123" s="315"/>
      <c r="V123" s="312">
        <f t="shared" si="22"/>
        <v>0</v>
      </c>
      <c r="W123" s="305"/>
      <c r="X123" s="315"/>
      <c r="Y123" s="312">
        <f t="shared" si="23"/>
        <v>0</v>
      </c>
      <c r="Z123" s="305"/>
      <c r="AA123" s="315"/>
      <c r="AB123" s="312">
        <f t="shared" si="24"/>
        <v>0</v>
      </c>
      <c r="AC123" s="305"/>
      <c r="AD123" s="315"/>
      <c r="AE123" s="312">
        <f t="shared" si="25"/>
        <v>0</v>
      </c>
      <c r="AF123" s="305"/>
      <c r="AG123" s="315"/>
      <c r="AH123" s="312">
        <f t="shared" si="26"/>
        <v>0</v>
      </c>
      <c r="AI123" s="305"/>
      <c r="AJ123" s="315"/>
      <c r="AK123" s="312">
        <f t="shared" si="27"/>
        <v>0</v>
      </c>
      <c r="AL123" s="305"/>
      <c r="AM123" s="315"/>
      <c r="AN123" s="312">
        <f t="shared" si="28"/>
        <v>0</v>
      </c>
      <c r="AO123" s="305"/>
      <c r="AP123" s="315"/>
      <c r="AQ123" s="312">
        <f t="shared" si="29"/>
        <v>0</v>
      </c>
      <c r="AR123" s="305"/>
      <c r="AS123" s="315"/>
      <c r="AT123" s="312">
        <f t="shared" si="30"/>
        <v>0</v>
      </c>
      <c r="AU123" s="309"/>
      <c r="AV123" s="297"/>
      <c r="AW123" s="156">
        <f t="shared" si="31"/>
        <v>0</v>
      </c>
      <c r="AX123" s="296"/>
      <c r="AY123" s="297"/>
      <c r="AZ123" s="156">
        <f t="shared" si="32"/>
        <v>0</v>
      </c>
    </row>
    <row r="124" spans="1:52" ht="15.75" thickTop="1" thickBot="1" x14ac:dyDescent="0.25">
      <c r="A124" s="3">
        <v>120</v>
      </c>
      <c r="B124" s="293" t="s">
        <v>254</v>
      </c>
      <c r="C124" s="294" t="s">
        <v>255</v>
      </c>
      <c r="D124" s="295" t="s">
        <v>53</v>
      </c>
      <c r="E124" s="305"/>
      <c r="F124" s="315"/>
      <c r="G124" s="312">
        <f t="shared" si="33"/>
        <v>0</v>
      </c>
      <c r="H124" s="305"/>
      <c r="I124" s="315"/>
      <c r="J124" s="312">
        <f t="shared" si="18"/>
        <v>0</v>
      </c>
      <c r="K124" s="305"/>
      <c r="L124" s="315"/>
      <c r="M124" s="312">
        <f t="shared" si="19"/>
        <v>0</v>
      </c>
      <c r="N124" s="305"/>
      <c r="O124" s="315"/>
      <c r="P124" s="312">
        <f t="shared" si="20"/>
        <v>0</v>
      </c>
      <c r="Q124" s="305"/>
      <c r="R124" s="315"/>
      <c r="S124" s="312">
        <f t="shared" si="21"/>
        <v>0</v>
      </c>
      <c r="T124" s="305"/>
      <c r="U124" s="315"/>
      <c r="V124" s="312">
        <f t="shared" si="22"/>
        <v>0</v>
      </c>
      <c r="W124" s="305">
        <v>20</v>
      </c>
      <c r="X124" s="315"/>
      <c r="Y124" s="312">
        <f t="shared" si="23"/>
        <v>0</v>
      </c>
      <c r="Z124" s="305"/>
      <c r="AA124" s="315"/>
      <c r="AB124" s="312">
        <f t="shared" si="24"/>
        <v>0</v>
      </c>
      <c r="AC124" s="305"/>
      <c r="AD124" s="315"/>
      <c r="AE124" s="312">
        <f t="shared" si="25"/>
        <v>0</v>
      </c>
      <c r="AF124" s="305"/>
      <c r="AG124" s="315"/>
      <c r="AH124" s="312">
        <f t="shared" si="26"/>
        <v>0</v>
      </c>
      <c r="AI124" s="305"/>
      <c r="AJ124" s="315"/>
      <c r="AK124" s="312">
        <f t="shared" si="27"/>
        <v>0</v>
      </c>
      <c r="AL124" s="305"/>
      <c r="AM124" s="315"/>
      <c r="AN124" s="312">
        <f t="shared" si="28"/>
        <v>0</v>
      </c>
      <c r="AO124" s="305"/>
      <c r="AP124" s="315"/>
      <c r="AQ124" s="312">
        <f t="shared" si="29"/>
        <v>0</v>
      </c>
      <c r="AR124" s="305"/>
      <c r="AS124" s="315"/>
      <c r="AT124" s="312">
        <f t="shared" si="30"/>
        <v>0</v>
      </c>
      <c r="AU124" s="309"/>
      <c r="AV124" s="297"/>
      <c r="AW124" s="156">
        <f t="shared" si="31"/>
        <v>0</v>
      </c>
      <c r="AX124" s="296"/>
      <c r="AY124" s="297"/>
      <c r="AZ124" s="156">
        <f t="shared" si="32"/>
        <v>0</v>
      </c>
    </row>
    <row r="125" spans="1:52" ht="15.75" thickTop="1" thickBot="1" x14ac:dyDescent="0.25">
      <c r="A125" s="4">
        <v>121</v>
      </c>
      <c r="B125" s="293" t="s">
        <v>237</v>
      </c>
      <c r="C125" s="145" t="s">
        <v>256</v>
      </c>
      <c r="D125" s="295" t="s">
        <v>17</v>
      </c>
      <c r="E125" s="305">
        <v>64.03</v>
      </c>
      <c r="F125" s="315"/>
      <c r="G125" s="312">
        <f t="shared" si="33"/>
        <v>0</v>
      </c>
      <c r="H125" s="305"/>
      <c r="I125" s="315"/>
      <c r="J125" s="312">
        <f t="shared" si="18"/>
        <v>0</v>
      </c>
      <c r="K125" s="305"/>
      <c r="L125" s="315"/>
      <c r="M125" s="312">
        <f t="shared" si="19"/>
        <v>0</v>
      </c>
      <c r="N125" s="305"/>
      <c r="O125" s="315"/>
      <c r="P125" s="312">
        <f t="shared" si="20"/>
        <v>0</v>
      </c>
      <c r="Q125" s="305"/>
      <c r="R125" s="315"/>
      <c r="S125" s="312">
        <f t="shared" si="21"/>
        <v>0</v>
      </c>
      <c r="T125" s="305"/>
      <c r="U125" s="315"/>
      <c r="V125" s="312">
        <f t="shared" si="22"/>
        <v>0</v>
      </c>
      <c r="W125" s="305"/>
      <c r="X125" s="315"/>
      <c r="Y125" s="312">
        <f t="shared" si="23"/>
        <v>0</v>
      </c>
      <c r="Z125" s="305"/>
      <c r="AA125" s="315"/>
      <c r="AB125" s="312">
        <f t="shared" si="24"/>
        <v>0</v>
      </c>
      <c r="AC125" s="305"/>
      <c r="AD125" s="315"/>
      <c r="AE125" s="312">
        <f t="shared" si="25"/>
        <v>0</v>
      </c>
      <c r="AF125" s="305"/>
      <c r="AG125" s="315"/>
      <c r="AH125" s="312">
        <f t="shared" si="26"/>
        <v>0</v>
      </c>
      <c r="AI125" s="305"/>
      <c r="AJ125" s="315"/>
      <c r="AK125" s="312">
        <f t="shared" si="27"/>
        <v>0</v>
      </c>
      <c r="AL125" s="305"/>
      <c r="AM125" s="315"/>
      <c r="AN125" s="312">
        <f t="shared" si="28"/>
        <v>0</v>
      </c>
      <c r="AO125" s="305"/>
      <c r="AP125" s="315"/>
      <c r="AQ125" s="312">
        <f t="shared" si="29"/>
        <v>0</v>
      </c>
      <c r="AR125" s="305"/>
      <c r="AS125" s="315"/>
      <c r="AT125" s="312">
        <f t="shared" si="30"/>
        <v>0</v>
      </c>
      <c r="AU125" s="309"/>
      <c r="AV125" s="297"/>
      <c r="AW125" s="156">
        <f t="shared" si="31"/>
        <v>0</v>
      </c>
      <c r="AX125" s="296"/>
      <c r="AY125" s="297"/>
      <c r="AZ125" s="156">
        <f t="shared" si="32"/>
        <v>0</v>
      </c>
    </row>
    <row r="126" spans="1:52" ht="15.75" thickTop="1" thickBot="1" x14ac:dyDescent="0.25">
      <c r="A126" s="3">
        <v>122</v>
      </c>
      <c r="B126" s="293" t="s">
        <v>254</v>
      </c>
      <c r="C126" s="294" t="s">
        <v>259</v>
      </c>
      <c r="D126" s="295" t="s">
        <v>62</v>
      </c>
      <c r="E126" s="305"/>
      <c r="F126" s="315"/>
      <c r="G126" s="312">
        <f t="shared" si="33"/>
        <v>0</v>
      </c>
      <c r="H126" s="305"/>
      <c r="I126" s="315"/>
      <c r="J126" s="312">
        <f t="shared" si="18"/>
        <v>0</v>
      </c>
      <c r="K126" s="305">
        <v>25</v>
      </c>
      <c r="L126" s="315"/>
      <c r="M126" s="312">
        <f t="shared" si="19"/>
        <v>0</v>
      </c>
      <c r="N126" s="305"/>
      <c r="O126" s="315"/>
      <c r="P126" s="312">
        <f t="shared" si="20"/>
        <v>0</v>
      </c>
      <c r="Q126" s="305"/>
      <c r="R126" s="315"/>
      <c r="S126" s="312">
        <f t="shared" si="21"/>
        <v>0</v>
      </c>
      <c r="T126" s="305"/>
      <c r="U126" s="315"/>
      <c r="V126" s="312">
        <f t="shared" si="22"/>
        <v>0</v>
      </c>
      <c r="W126" s="305"/>
      <c r="X126" s="315"/>
      <c r="Y126" s="312">
        <f t="shared" si="23"/>
        <v>0</v>
      </c>
      <c r="Z126" s="305"/>
      <c r="AA126" s="315"/>
      <c r="AB126" s="312">
        <f t="shared" si="24"/>
        <v>0</v>
      </c>
      <c r="AC126" s="305"/>
      <c r="AD126" s="315"/>
      <c r="AE126" s="312">
        <f t="shared" si="25"/>
        <v>0</v>
      </c>
      <c r="AF126" s="305"/>
      <c r="AG126" s="315"/>
      <c r="AH126" s="312">
        <f t="shared" si="26"/>
        <v>0</v>
      </c>
      <c r="AI126" s="305"/>
      <c r="AJ126" s="315"/>
      <c r="AK126" s="312">
        <f t="shared" si="27"/>
        <v>0</v>
      </c>
      <c r="AL126" s="305"/>
      <c r="AM126" s="315"/>
      <c r="AN126" s="312">
        <f t="shared" si="28"/>
        <v>0</v>
      </c>
      <c r="AO126" s="305"/>
      <c r="AP126" s="315"/>
      <c r="AQ126" s="312">
        <f t="shared" si="29"/>
        <v>0</v>
      </c>
      <c r="AR126" s="305"/>
      <c r="AS126" s="315"/>
      <c r="AT126" s="312">
        <f t="shared" si="30"/>
        <v>0</v>
      </c>
      <c r="AU126" s="309"/>
      <c r="AV126" s="297"/>
      <c r="AW126" s="156">
        <f t="shared" si="31"/>
        <v>0</v>
      </c>
      <c r="AX126" s="296"/>
      <c r="AY126" s="297"/>
      <c r="AZ126" s="156">
        <f t="shared" si="32"/>
        <v>0</v>
      </c>
    </row>
    <row r="127" spans="1:52" ht="15.75" thickTop="1" thickBot="1" x14ac:dyDescent="0.25">
      <c r="A127" s="4">
        <v>123</v>
      </c>
      <c r="B127" s="293" t="s">
        <v>257</v>
      </c>
      <c r="C127" s="294" t="s">
        <v>260</v>
      </c>
      <c r="D127" s="295" t="s">
        <v>62</v>
      </c>
      <c r="E127" s="305"/>
      <c r="F127" s="315"/>
      <c r="G127" s="312">
        <f t="shared" si="33"/>
        <v>0</v>
      </c>
      <c r="H127" s="305"/>
      <c r="I127" s="315"/>
      <c r="J127" s="312">
        <f t="shared" si="18"/>
        <v>0</v>
      </c>
      <c r="K127" s="305"/>
      <c r="L127" s="315"/>
      <c r="M127" s="312">
        <f t="shared" si="19"/>
        <v>0</v>
      </c>
      <c r="N127" s="305"/>
      <c r="O127" s="315"/>
      <c r="P127" s="312">
        <f t="shared" si="20"/>
        <v>0</v>
      </c>
      <c r="Q127" s="305">
        <v>20</v>
      </c>
      <c r="R127" s="315"/>
      <c r="S127" s="312">
        <f t="shared" si="21"/>
        <v>0</v>
      </c>
      <c r="T127" s="305"/>
      <c r="U127" s="315"/>
      <c r="V127" s="312">
        <f t="shared" si="22"/>
        <v>0</v>
      </c>
      <c r="W127" s="305"/>
      <c r="X127" s="315"/>
      <c r="Y127" s="312">
        <f t="shared" si="23"/>
        <v>0</v>
      </c>
      <c r="Z127" s="305"/>
      <c r="AA127" s="315"/>
      <c r="AB127" s="312">
        <f t="shared" si="24"/>
        <v>0</v>
      </c>
      <c r="AC127" s="305"/>
      <c r="AD127" s="315"/>
      <c r="AE127" s="312">
        <f t="shared" si="25"/>
        <v>0</v>
      </c>
      <c r="AF127" s="305"/>
      <c r="AG127" s="315"/>
      <c r="AH127" s="312">
        <f t="shared" si="26"/>
        <v>0</v>
      </c>
      <c r="AI127" s="305"/>
      <c r="AJ127" s="315"/>
      <c r="AK127" s="312">
        <f t="shared" si="27"/>
        <v>0</v>
      </c>
      <c r="AL127" s="305"/>
      <c r="AM127" s="315"/>
      <c r="AN127" s="312">
        <f t="shared" si="28"/>
        <v>0</v>
      </c>
      <c r="AO127" s="305"/>
      <c r="AP127" s="315"/>
      <c r="AQ127" s="312">
        <f t="shared" si="29"/>
        <v>0</v>
      </c>
      <c r="AR127" s="305"/>
      <c r="AS127" s="315"/>
      <c r="AT127" s="312">
        <f t="shared" si="30"/>
        <v>0</v>
      </c>
      <c r="AU127" s="309"/>
      <c r="AV127" s="297"/>
      <c r="AW127" s="156">
        <f t="shared" si="31"/>
        <v>0</v>
      </c>
      <c r="AX127" s="296"/>
      <c r="AY127" s="297"/>
      <c r="AZ127" s="156">
        <f t="shared" si="32"/>
        <v>0</v>
      </c>
    </row>
    <row r="128" spans="1:52" ht="15.75" thickTop="1" thickBot="1" x14ac:dyDescent="0.25">
      <c r="A128" s="3">
        <v>124</v>
      </c>
      <c r="B128" s="293" t="s">
        <v>257</v>
      </c>
      <c r="C128" s="294" t="s">
        <v>261</v>
      </c>
      <c r="D128" s="295" t="s">
        <v>62</v>
      </c>
      <c r="E128" s="305"/>
      <c r="F128" s="315"/>
      <c r="G128" s="312">
        <f t="shared" si="33"/>
        <v>0</v>
      </c>
      <c r="H128" s="305"/>
      <c r="I128" s="315"/>
      <c r="J128" s="312">
        <f t="shared" si="18"/>
        <v>0</v>
      </c>
      <c r="K128" s="305"/>
      <c r="L128" s="315"/>
      <c r="M128" s="312">
        <f t="shared" si="19"/>
        <v>0</v>
      </c>
      <c r="N128" s="305"/>
      <c r="O128" s="315"/>
      <c r="P128" s="312">
        <f t="shared" si="20"/>
        <v>0</v>
      </c>
      <c r="Q128" s="305"/>
      <c r="R128" s="315"/>
      <c r="S128" s="312">
        <f t="shared" si="21"/>
        <v>0</v>
      </c>
      <c r="T128" s="305"/>
      <c r="U128" s="315"/>
      <c r="V128" s="312">
        <f t="shared" si="22"/>
        <v>0</v>
      </c>
      <c r="W128" s="305"/>
      <c r="X128" s="315"/>
      <c r="Y128" s="312">
        <f t="shared" si="23"/>
        <v>0</v>
      </c>
      <c r="Z128" s="305"/>
      <c r="AA128" s="315"/>
      <c r="AB128" s="312">
        <f t="shared" si="24"/>
        <v>0</v>
      </c>
      <c r="AC128" s="305"/>
      <c r="AD128" s="315"/>
      <c r="AE128" s="312">
        <f t="shared" si="25"/>
        <v>0</v>
      </c>
      <c r="AF128" s="305"/>
      <c r="AG128" s="315"/>
      <c r="AH128" s="312">
        <f t="shared" si="26"/>
        <v>0</v>
      </c>
      <c r="AI128" s="305"/>
      <c r="AJ128" s="315"/>
      <c r="AK128" s="312">
        <f t="shared" si="27"/>
        <v>0</v>
      </c>
      <c r="AL128" s="305"/>
      <c r="AM128" s="315"/>
      <c r="AN128" s="312">
        <f t="shared" si="28"/>
        <v>0</v>
      </c>
      <c r="AO128" s="305"/>
      <c r="AP128" s="315"/>
      <c r="AQ128" s="312">
        <f t="shared" si="29"/>
        <v>0</v>
      </c>
      <c r="AR128" s="305"/>
      <c r="AS128" s="315"/>
      <c r="AT128" s="312">
        <f t="shared" si="30"/>
        <v>0</v>
      </c>
      <c r="AU128" s="309"/>
      <c r="AV128" s="297"/>
      <c r="AW128" s="156">
        <f t="shared" si="31"/>
        <v>0</v>
      </c>
      <c r="AX128" s="296"/>
      <c r="AY128" s="297"/>
      <c r="AZ128" s="156">
        <f t="shared" si="32"/>
        <v>0</v>
      </c>
    </row>
    <row r="129" spans="1:52" ht="15.75" thickTop="1" thickBot="1" x14ac:dyDescent="0.25">
      <c r="A129" s="4">
        <v>125</v>
      </c>
      <c r="B129" s="293" t="s">
        <v>258</v>
      </c>
      <c r="C129" s="294" t="s">
        <v>262</v>
      </c>
      <c r="D129" s="295" t="s">
        <v>62</v>
      </c>
      <c r="E129" s="305"/>
      <c r="F129" s="315"/>
      <c r="G129" s="312"/>
      <c r="H129" s="305"/>
      <c r="I129" s="315"/>
      <c r="J129" s="312"/>
      <c r="K129" s="305">
        <v>5</v>
      </c>
      <c r="L129" s="315"/>
      <c r="M129" s="312"/>
      <c r="N129" s="305"/>
      <c r="O129" s="315"/>
      <c r="P129" s="312"/>
      <c r="Q129" s="305"/>
      <c r="R129" s="315"/>
      <c r="S129" s="312"/>
      <c r="T129" s="305"/>
      <c r="U129" s="315"/>
      <c r="V129" s="312"/>
      <c r="W129" s="305"/>
      <c r="X129" s="315"/>
      <c r="Y129" s="312"/>
      <c r="Z129" s="305"/>
      <c r="AA129" s="315"/>
      <c r="AB129" s="312"/>
      <c r="AC129" s="305"/>
      <c r="AD129" s="315"/>
      <c r="AE129" s="312"/>
      <c r="AF129" s="305"/>
      <c r="AG129" s="315"/>
      <c r="AH129" s="312"/>
      <c r="AI129" s="305"/>
      <c r="AJ129" s="315"/>
      <c r="AK129" s="312"/>
      <c r="AL129" s="305"/>
      <c r="AM129" s="315"/>
      <c r="AN129" s="312"/>
      <c r="AO129" s="305"/>
      <c r="AP129" s="315"/>
      <c r="AQ129" s="312"/>
      <c r="AR129" s="305"/>
      <c r="AS129" s="315"/>
      <c r="AT129" s="312"/>
      <c r="AU129" s="309"/>
      <c r="AV129" s="297"/>
      <c r="AW129" s="156"/>
      <c r="AX129" s="296"/>
      <c r="AY129" s="297"/>
      <c r="AZ129" s="156"/>
    </row>
    <row r="130" spans="1:52" ht="15.75" thickTop="1" thickBot="1" x14ac:dyDescent="0.25">
      <c r="A130" s="3">
        <v>126</v>
      </c>
      <c r="B130" s="293" t="s">
        <v>258</v>
      </c>
      <c r="C130" s="145" t="s">
        <v>263</v>
      </c>
      <c r="D130" s="295" t="s">
        <v>62</v>
      </c>
      <c r="E130" s="305"/>
      <c r="F130" s="315"/>
      <c r="G130" s="312"/>
      <c r="H130" s="305"/>
      <c r="I130" s="315"/>
      <c r="J130" s="312"/>
      <c r="K130" s="305"/>
      <c r="L130" s="315"/>
      <c r="M130" s="312"/>
      <c r="N130" s="305"/>
      <c r="O130" s="315"/>
      <c r="P130" s="312"/>
      <c r="Q130" s="305">
        <v>5</v>
      </c>
      <c r="R130" s="315"/>
      <c r="S130" s="312"/>
      <c r="T130" s="305"/>
      <c r="U130" s="315"/>
      <c r="V130" s="312"/>
      <c r="W130" s="305"/>
      <c r="X130" s="315"/>
      <c r="Y130" s="312"/>
      <c r="Z130" s="305"/>
      <c r="AA130" s="315"/>
      <c r="AB130" s="312"/>
      <c r="AC130" s="305"/>
      <c r="AD130" s="315"/>
      <c r="AE130" s="312"/>
      <c r="AF130" s="305"/>
      <c r="AG130" s="315"/>
      <c r="AH130" s="312"/>
      <c r="AI130" s="305"/>
      <c r="AJ130" s="315"/>
      <c r="AK130" s="312"/>
      <c r="AL130" s="305"/>
      <c r="AM130" s="315"/>
      <c r="AN130" s="312"/>
      <c r="AO130" s="305"/>
      <c r="AP130" s="315"/>
      <c r="AQ130" s="312"/>
      <c r="AR130" s="305"/>
      <c r="AS130" s="315"/>
      <c r="AT130" s="312"/>
      <c r="AU130" s="309"/>
      <c r="AV130" s="297"/>
      <c r="AW130" s="156"/>
      <c r="AX130" s="296"/>
      <c r="AY130" s="297"/>
      <c r="AZ130" s="156"/>
    </row>
    <row r="131" spans="1:52" ht="15.75" thickTop="1" thickBot="1" x14ac:dyDescent="0.25">
      <c r="A131" s="4">
        <v>127</v>
      </c>
      <c r="B131" s="293" t="s">
        <v>268</v>
      </c>
      <c r="C131" s="294" t="s">
        <v>267</v>
      </c>
      <c r="D131" s="295" t="s">
        <v>62</v>
      </c>
      <c r="E131" s="305"/>
      <c r="F131" s="315"/>
      <c r="G131" s="312"/>
      <c r="H131" s="305"/>
      <c r="I131" s="315"/>
      <c r="J131" s="312"/>
      <c r="K131" s="305"/>
      <c r="L131" s="315"/>
      <c r="M131" s="312"/>
      <c r="N131" s="305"/>
      <c r="O131" s="315"/>
      <c r="P131" s="312"/>
      <c r="Q131" s="305">
        <v>20</v>
      </c>
      <c r="R131" s="315"/>
      <c r="S131" s="312"/>
      <c r="T131" s="305"/>
      <c r="U131" s="315"/>
      <c r="V131" s="312"/>
      <c r="W131" s="305"/>
      <c r="X131" s="315"/>
      <c r="Y131" s="312"/>
      <c r="Z131" s="305"/>
      <c r="AA131" s="315"/>
      <c r="AB131" s="312"/>
      <c r="AC131" s="305"/>
      <c r="AD131" s="315"/>
      <c r="AE131" s="312"/>
      <c r="AF131" s="305"/>
      <c r="AG131" s="315"/>
      <c r="AH131" s="312"/>
      <c r="AI131" s="305"/>
      <c r="AJ131" s="315"/>
      <c r="AK131" s="312"/>
      <c r="AL131" s="305"/>
      <c r="AM131" s="315"/>
      <c r="AN131" s="312"/>
      <c r="AO131" s="305"/>
      <c r="AP131" s="315"/>
      <c r="AQ131" s="312"/>
      <c r="AR131" s="305"/>
      <c r="AS131" s="315"/>
      <c r="AT131" s="312"/>
      <c r="AU131" s="309"/>
      <c r="AV131" s="297"/>
      <c r="AW131" s="156"/>
      <c r="AX131" s="296"/>
      <c r="AY131" s="297"/>
      <c r="AZ131" s="156"/>
    </row>
    <row r="132" spans="1:52" ht="15.75" thickTop="1" thickBot="1" x14ac:dyDescent="0.25">
      <c r="A132" s="3">
        <v>128</v>
      </c>
      <c r="B132" s="293" t="s">
        <v>270</v>
      </c>
      <c r="C132" s="294" t="s">
        <v>269</v>
      </c>
      <c r="D132" s="295" t="s">
        <v>62</v>
      </c>
      <c r="E132" s="305"/>
      <c r="F132" s="315"/>
      <c r="G132" s="312"/>
      <c r="H132" s="305"/>
      <c r="I132" s="315"/>
      <c r="J132" s="312"/>
      <c r="K132" s="305">
        <v>20</v>
      </c>
      <c r="L132" s="315"/>
      <c r="M132" s="312"/>
      <c r="N132" s="305"/>
      <c r="O132" s="315"/>
      <c r="P132" s="312"/>
      <c r="Q132" s="305"/>
      <c r="R132" s="315"/>
      <c r="S132" s="312"/>
      <c r="T132" s="305"/>
      <c r="U132" s="315"/>
      <c r="V132" s="312"/>
      <c r="W132" s="305"/>
      <c r="X132" s="315"/>
      <c r="Y132" s="312"/>
      <c r="Z132" s="305"/>
      <c r="AA132" s="315"/>
      <c r="AB132" s="312"/>
      <c r="AC132" s="305"/>
      <c r="AD132" s="315"/>
      <c r="AE132" s="312"/>
      <c r="AF132" s="305"/>
      <c r="AG132" s="315"/>
      <c r="AH132" s="312"/>
      <c r="AI132" s="305"/>
      <c r="AJ132" s="315"/>
      <c r="AK132" s="312"/>
      <c r="AL132" s="305"/>
      <c r="AM132" s="315"/>
      <c r="AN132" s="312"/>
      <c r="AO132" s="305"/>
      <c r="AP132" s="315"/>
      <c r="AQ132" s="312"/>
      <c r="AR132" s="305"/>
      <c r="AS132" s="315"/>
      <c r="AT132" s="312"/>
      <c r="AU132" s="309"/>
      <c r="AV132" s="297"/>
      <c r="AW132" s="156"/>
      <c r="AX132" s="296"/>
      <c r="AY132" s="297"/>
      <c r="AZ132" s="156"/>
    </row>
    <row r="133" spans="1:52" ht="15.75" thickTop="1" thickBot="1" x14ac:dyDescent="0.25">
      <c r="A133" s="4">
        <v>129</v>
      </c>
      <c r="B133" s="293" t="s">
        <v>270</v>
      </c>
      <c r="C133" s="294" t="s">
        <v>271</v>
      </c>
      <c r="D133" s="295" t="s">
        <v>53</v>
      </c>
      <c r="E133" s="305"/>
      <c r="F133" s="315"/>
      <c r="G133" s="312"/>
      <c r="H133" s="305">
        <v>80</v>
      </c>
      <c r="I133" s="315"/>
      <c r="J133" s="312"/>
      <c r="K133" s="305"/>
      <c r="L133" s="315"/>
      <c r="M133" s="312"/>
      <c r="N133" s="305"/>
      <c r="O133" s="315"/>
      <c r="P133" s="312"/>
      <c r="Q133" s="305"/>
      <c r="R133" s="315"/>
      <c r="S133" s="312"/>
      <c r="T133" s="305"/>
      <c r="U133" s="315"/>
      <c r="V133" s="312"/>
      <c r="W133" s="305"/>
      <c r="X133" s="315"/>
      <c r="Y133" s="312"/>
      <c r="Z133" s="305"/>
      <c r="AA133" s="315"/>
      <c r="AB133" s="312"/>
      <c r="AC133" s="305"/>
      <c r="AD133" s="315"/>
      <c r="AE133" s="312"/>
      <c r="AF133" s="305"/>
      <c r="AG133" s="315"/>
      <c r="AH133" s="312"/>
      <c r="AI133" s="305"/>
      <c r="AJ133" s="315"/>
      <c r="AK133" s="312"/>
      <c r="AL133" s="305"/>
      <c r="AM133" s="315"/>
      <c r="AN133" s="312"/>
      <c r="AO133" s="305"/>
      <c r="AP133" s="315"/>
      <c r="AQ133" s="312"/>
      <c r="AR133" s="305"/>
      <c r="AS133" s="315"/>
      <c r="AT133" s="312"/>
      <c r="AU133" s="309"/>
      <c r="AV133" s="297"/>
      <c r="AW133" s="156"/>
      <c r="AX133" s="296"/>
      <c r="AY133" s="297"/>
      <c r="AZ133" s="156"/>
    </row>
    <row r="134" spans="1:52" ht="15.75" thickTop="1" thickBot="1" x14ac:dyDescent="0.25">
      <c r="A134" s="3">
        <v>130</v>
      </c>
      <c r="B134" s="293" t="s">
        <v>273</v>
      </c>
      <c r="C134" s="294" t="s">
        <v>272</v>
      </c>
      <c r="D134" s="295" t="s">
        <v>53</v>
      </c>
      <c r="E134" s="305"/>
      <c r="F134" s="315"/>
      <c r="G134" s="312"/>
      <c r="H134" s="305">
        <v>70</v>
      </c>
      <c r="I134" s="315"/>
      <c r="J134" s="312"/>
      <c r="K134" s="305"/>
      <c r="L134" s="315"/>
      <c r="M134" s="312"/>
      <c r="N134" s="305"/>
      <c r="O134" s="315"/>
      <c r="P134" s="312"/>
      <c r="Q134" s="305"/>
      <c r="R134" s="315"/>
      <c r="S134" s="312"/>
      <c r="T134" s="305"/>
      <c r="U134" s="315"/>
      <c r="V134" s="312"/>
      <c r="W134" s="305"/>
      <c r="X134" s="315"/>
      <c r="Y134" s="312"/>
      <c r="Z134" s="305"/>
      <c r="AA134" s="315"/>
      <c r="AB134" s="312"/>
      <c r="AC134" s="305"/>
      <c r="AD134" s="315"/>
      <c r="AE134" s="312"/>
      <c r="AF134" s="305"/>
      <c r="AG134" s="315"/>
      <c r="AH134" s="312"/>
      <c r="AI134" s="305"/>
      <c r="AJ134" s="315"/>
      <c r="AK134" s="312"/>
      <c r="AL134" s="305"/>
      <c r="AM134" s="315"/>
      <c r="AN134" s="312"/>
      <c r="AO134" s="305"/>
      <c r="AP134" s="315"/>
      <c r="AQ134" s="312"/>
      <c r="AR134" s="305"/>
      <c r="AS134" s="315"/>
      <c r="AT134" s="312"/>
      <c r="AU134" s="309"/>
      <c r="AV134" s="297"/>
      <c r="AW134" s="156"/>
      <c r="AX134" s="296"/>
      <c r="AY134" s="297"/>
      <c r="AZ134" s="156"/>
    </row>
    <row r="135" spans="1:52" ht="15.75" thickTop="1" thickBot="1" x14ac:dyDescent="0.25">
      <c r="A135" s="4">
        <v>131</v>
      </c>
      <c r="B135" s="293">
        <v>45324</v>
      </c>
      <c r="C135" s="294" t="s">
        <v>274</v>
      </c>
      <c r="D135" s="295" t="s">
        <v>53</v>
      </c>
      <c r="E135" s="305"/>
      <c r="F135" s="315"/>
      <c r="G135" s="312"/>
      <c r="H135" s="305">
        <v>70</v>
      </c>
      <c r="I135" s="315"/>
      <c r="J135" s="312"/>
      <c r="K135" s="305"/>
      <c r="L135" s="315"/>
      <c r="M135" s="312"/>
      <c r="N135" s="305"/>
      <c r="O135" s="315"/>
      <c r="P135" s="312"/>
      <c r="Q135" s="305"/>
      <c r="R135" s="315"/>
      <c r="S135" s="312"/>
      <c r="T135" s="305"/>
      <c r="U135" s="315"/>
      <c r="V135" s="312"/>
      <c r="W135" s="305"/>
      <c r="X135" s="315"/>
      <c r="Y135" s="312"/>
      <c r="Z135" s="305"/>
      <c r="AA135" s="315"/>
      <c r="AB135" s="312"/>
      <c r="AC135" s="305"/>
      <c r="AD135" s="315"/>
      <c r="AE135" s="312"/>
      <c r="AF135" s="305"/>
      <c r="AG135" s="315"/>
      <c r="AH135" s="312"/>
      <c r="AI135" s="305"/>
      <c r="AJ135" s="315"/>
      <c r="AK135" s="312"/>
      <c r="AL135" s="305"/>
      <c r="AM135" s="315"/>
      <c r="AN135" s="312"/>
      <c r="AO135" s="305"/>
      <c r="AP135" s="315"/>
      <c r="AQ135" s="312"/>
      <c r="AR135" s="305"/>
      <c r="AS135" s="315"/>
      <c r="AT135" s="312"/>
      <c r="AU135" s="309"/>
      <c r="AV135" s="297"/>
      <c r="AW135" s="156"/>
      <c r="AX135" s="296"/>
      <c r="AY135" s="297"/>
      <c r="AZ135" s="156"/>
    </row>
    <row r="136" spans="1:52" ht="15.75" thickTop="1" thickBot="1" x14ac:dyDescent="0.25">
      <c r="A136" s="3">
        <v>132</v>
      </c>
      <c r="B136" s="293">
        <v>45326</v>
      </c>
      <c r="C136" s="294" t="s">
        <v>274</v>
      </c>
      <c r="D136" s="295" t="s">
        <v>53</v>
      </c>
      <c r="E136" s="305"/>
      <c r="F136" s="315"/>
      <c r="G136" s="312"/>
      <c r="H136" s="305"/>
      <c r="I136" s="315"/>
      <c r="J136" s="312"/>
      <c r="K136" s="305"/>
      <c r="L136" s="315"/>
      <c r="M136" s="312"/>
      <c r="N136" s="305"/>
      <c r="O136" s="315"/>
      <c r="P136" s="312"/>
      <c r="Q136" s="305"/>
      <c r="R136" s="315"/>
      <c r="S136" s="312"/>
      <c r="T136" s="305"/>
      <c r="U136" s="315"/>
      <c r="V136" s="312"/>
      <c r="W136" s="305"/>
      <c r="X136" s="315"/>
      <c r="Y136" s="312"/>
      <c r="Z136" s="305"/>
      <c r="AA136" s="315"/>
      <c r="AB136" s="312"/>
      <c r="AC136" s="305"/>
      <c r="AD136" s="315"/>
      <c r="AE136" s="312"/>
      <c r="AF136" s="305"/>
      <c r="AG136" s="315"/>
      <c r="AH136" s="312"/>
      <c r="AI136" s="305"/>
      <c r="AJ136" s="315"/>
      <c r="AK136" s="312"/>
      <c r="AL136" s="305"/>
      <c r="AM136" s="315"/>
      <c r="AN136" s="312"/>
      <c r="AO136" s="305"/>
      <c r="AP136" s="315"/>
      <c r="AQ136" s="312"/>
      <c r="AR136" s="305"/>
      <c r="AS136" s="315"/>
      <c r="AT136" s="312"/>
      <c r="AU136" s="309"/>
      <c r="AV136" s="297"/>
      <c r="AW136" s="156"/>
      <c r="AX136" s="296"/>
      <c r="AY136" s="297"/>
      <c r="AZ136" s="156"/>
    </row>
    <row r="137" spans="1:52" ht="15.75" thickTop="1" thickBot="1" x14ac:dyDescent="0.25">
      <c r="A137" s="4">
        <v>133</v>
      </c>
      <c r="B137" s="293">
        <v>45326</v>
      </c>
      <c r="C137" s="294" t="s">
        <v>275</v>
      </c>
      <c r="D137" s="295" t="s">
        <v>17</v>
      </c>
      <c r="E137" s="305">
        <v>2.8650000000000002</v>
      </c>
      <c r="F137" s="315"/>
      <c r="G137" s="312"/>
      <c r="H137" s="305"/>
      <c r="I137" s="315"/>
      <c r="J137" s="312"/>
      <c r="K137" s="305"/>
      <c r="L137" s="315"/>
      <c r="M137" s="312"/>
      <c r="N137" s="305"/>
      <c r="O137" s="315"/>
      <c r="P137" s="312"/>
      <c r="Q137" s="305"/>
      <c r="R137" s="315"/>
      <c r="S137" s="312"/>
      <c r="T137" s="305"/>
      <c r="U137" s="315"/>
      <c r="V137" s="312"/>
      <c r="W137" s="305"/>
      <c r="X137" s="315"/>
      <c r="Y137" s="312"/>
      <c r="Z137" s="305"/>
      <c r="AA137" s="315"/>
      <c r="AB137" s="312"/>
      <c r="AC137" s="305"/>
      <c r="AD137" s="315"/>
      <c r="AE137" s="312"/>
      <c r="AF137" s="305"/>
      <c r="AG137" s="315"/>
      <c r="AH137" s="312"/>
      <c r="AI137" s="305"/>
      <c r="AJ137" s="315"/>
      <c r="AK137" s="312"/>
      <c r="AL137" s="305"/>
      <c r="AM137" s="315"/>
      <c r="AN137" s="312"/>
      <c r="AO137" s="305"/>
      <c r="AP137" s="315"/>
      <c r="AQ137" s="312"/>
      <c r="AR137" s="305"/>
      <c r="AS137" s="315"/>
      <c r="AT137" s="312"/>
      <c r="AU137" s="309"/>
      <c r="AV137" s="297"/>
      <c r="AW137" s="156"/>
      <c r="AX137" s="296"/>
      <c r="AY137" s="297"/>
      <c r="AZ137" s="156"/>
    </row>
    <row r="138" spans="1:52" ht="15.75" thickTop="1" thickBot="1" x14ac:dyDescent="0.25">
      <c r="A138" s="3">
        <v>134</v>
      </c>
      <c r="B138" s="293">
        <v>45330</v>
      </c>
      <c r="C138" s="294" t="s">
        <v>274</v>
      </c>
      <c r="D138" s="295" t="s">
        <v>53</v>
      </c>
      <c r="E138" s="305"/>
      <c r="F138" s="315"/>
      <c r="G138" s="312"/>
      <c r="H138" s="305">
        <v>70</v>
      </c>
      <c r="I138" s="315"/>
      <c r="J138" s="312"/>
      <c r="K138" s="305"/>
      <c r="L138" s="315"/>
      <c r="M138" s="312"/>
      <c r="N138" s="305"/>
      <c r="O138" s="315"/>
      <c r="P138" s="312"/>
      <c r="Q138" s="305"/>
      <c r="R138" s="315"/>
      <c r="S138" s="312"/>
      <c r="T138" s="305"/>
      <c r="U138" s="315"/>
      <c r="V138" s="312"/>
      <c r="W138" s="305"/>
      <c r="X138" s="315"/>
      <c r="Y138" s="312"/>
      <c r="Z138" s="305"/>
      <c r="AA138" s="315"/>
      <c r="AB138" s="312"/>
      <c r="AC138" s="305"/>
      <c r="AD138" s="315"/>
      <c r="AE138" s="312"/>
      <c r="AF138" s="305"/>
      <c r="AG138" s="315"/>
      <c r="AH138" s="312"/>
      <c r="AI138" s="305"/>
      <c r="AJ138" s="315"/>
      <c r="AK138" s="312"/>
      <c r="AL138" s="305"/>
      <c r="AM138" s="315"/>
      <c r="AN138" s="312"/>
      <c r="AO138" s="305"/>
      <c r="AP138" s="315"/>
      <c r="AQ138" s="312"/>
      <c r="AR138" s="305"/>
      <c r="AS138" s="315"/>
      <c r="AT138" s="312"/>
      <c r="AU138" s="309"/>
      <c r="AV138" s="297"/>
      <c r="AW138" s="156"/>
      <c r="AX138" s="296"/>
      <c r="AY138" s="297"/>
      <c r="AZ138" s="156"/>
    </row>
    <row r="139" spans="1:52" ht="15.75" thickTop="1" thickBot="1" x14ac:dyDescent="0.25">
      <c r="A139" s="4">
        <v>135</v>
      </c>
      <c r="B139" s="293">
        <v>45335</v>
      </c>
      <c r="C139" s="294" t="s">
        <v>276</v>
      </c>
      <c r="D139" s="295" t="s">
        <v>17</v>
      </c>
      <c r="E139" s="305">
        <v>49</v>
      </c>
      <c r="F139" s="315"/>
      <c r="G139" s="312"/>
      <c r="H139" s="305"/>
      <c r="I139" s="315"/>
      <c r="J139" s="312"/>
      <c r="K139" s="305"/>
      <c r="L139" s="315"/>
      <c r="M139" s="312"/>
      <c r="N139" s="305"/>
      <c r="O139" s="315"/>
      <c r="P139" s="312"/>
      <c r="Q139" s="305"/>
      <c r="R139" s="315"/>
      <c r="S139" s="312"/>
      <c r="T139" s="305"/>
      <c r="U139" s="315"/>
      <c r="V139" s="312"/>
      <c r="W139" s="305"/>
      <c r="X139" s="315"/>
      <c r="Y139" s="312"/>
      <c r="Z139" s="305"/>
      <c r="AA139" s="315"/>
      <c r="AB139" s="312"/>
      <c r="AC139" s="305"/>
      <c r="AD139" s="315"/>
      <c r="AE139" s="312"/>
      <c r="AF139" s="305"/>
      <c r="AG139" s="315"/>
      <c r="AH139" s="312"/>
      <c r="AI139" s="305"/>
      <c r="AJ139" s="315"/>
      <c r="AK139" s="312"/>
      <c r="AL139" s="305"/>
      <c r="AM139" s="315"/>
      <c r="AN139" s="312"/>
      <c r="AO139" s="305"/>
      <c r="AP139" s="315"/>
      <c r="AQ139" s="312"/>
      <c r="AR139" s="305"/>
      <c r="AS139" s="315"/>
      <c r="AT139" s="312"/>
      <c r="AU139" s="309"/>
      <c r="AV139" s="297"/>
      <c r="AW139" s="156"/>
      <c r="AX139" s="296"/>
      <c r="AY139" s="297"/>
      <c r="AZ139" s="156"/>
    </row>
    <row r="140" spans="1:52" ht="15.75" thickTop="1" thickBot="1" x14ac:dyDescent="0.25">
      <c r="A140" s="3">
        <v>136</v>
      </c>
      <c r="B140" s="293"/>
      <c r="C140" s="294"/>
      <c r="D140" s="295"/>
      <c r="E140" s="305"/>
      <c r="F140" s="315"/>
      <c r="G140" s="312"/>
      <c r="H140" s="305"/>
      <c r="I140" s="315"/>
      <c r="J140" s="312"/>
      <c r="K140" s="305"/>
      <c r="L140" s="315"/>
      <c r="M140" s="312"/>
      <c r="N140" s="305"/>
      <c r="O140" s="315"/>
      <c r="P140" s="312"/>
      <c r="Q140" s="305"/>
      <c r="R140" s="315"/>
      <c r="S140" s="312"/>
      <c r="T140" s="305"/>
      <c r="U140" s="315"/>
      <c r="V140" s="312"/>
      <c r="W140" s="305"/>
      <c r="X140" s="315"/>
      <c r="Y140" s="312"/>
      <c r="Z140" s="305"/>
      <c r="AA140" s="315"/>
      <c r="AB140" s="312"/>
      <c r="AC140" s="305"/>
      <c r="AD140" s="315"/>
      <c r="AE140" s="312"/>
      <c r="AF140" s="305"/>
      <c r="AG140" s="315"/>
      <c r="AH140" s="312"/>
      <c r="AI140" s="305"/>
      <c r="AJ140" s="315"/>
      <c r="AK140" s="312"/>
      <c r="AL140" s="305"/>
      <c r="AM140" s="315"/>
      <c r="AN140" s="312"/>
      <c r="AO140" s="305"/>
      <c r="AP140" s="315"/>
      <c r="AQ140" s="312"/>
      <c r="AR140" s="305"/>
      <c r="AS140" s="315"/>
      <c r="AT140" s="312"/>
      <c r="AU140" s="309"/>
      <c r="AV140" s="297"/>
      <c r="AW140" s="156"/>
      <c r="AX140" s="296"/>
      <c r="AY140" s="297"/>
      <c r="AZ140" s="156"/>
    </row>
    <row r="141" spans="1:52" ht="15.75" thickTop="1" thickBot="1" x14ac:dyDescent="0.25">
      <c r="A141" s="4">
        <v>137</v>
      </c>
      <c r="B141" s="293"/>
      <c r="C141" s="294"/>
      <c r="D141" s="295"/>
      <c r="E141" s="305"/>
      <c r="F141" s="315"/>
      <c r="G141" s="312">
        <f t="shared" si="33"/>
        <v>0</v>
      </c>
      <c r="H141" s="305"/>
      <c r="I141" s="315"/>
      <c r="J141" s="312">
        <f t="shared" si="18"/>
        <v>0</v>
      </c>
      <c r="K141" s="305"/>
      <c r="L141" s="315"/>
      <c r="M141" s="312">
        <f t="shared" si="19"/>
        <v>0</v>
      </c>
      <c r="N141" s="305"/>
      <c r="O141" s="315"/>
      <c r="P141" s="312">
        <f t="shared" si="20"/>
        <v>0</v>
      </c>
      <c r="Q141" s="305"/>
      <c r="R141" s="315"/>
      <c r="S141" s="312">
        <f t="shared" si="21"/>
        <v>0</v>
      </c>
      <c r="T141" s="305"/>
      <c r="U141" s="315"/>
      <c r="V141" s="312">
        <f t="shared" si="22"/>
        <v>0</v>
      </c>
      <c r="W141" s="305"/>
      <c r="X141" s="315"/>
      <c r="Y141" s="312">
        <f t="shared" si="23"/>
        <v>0</v>
      </c>
      <c r="Z141" s="305"/>
      <c r="AA141" s="315"/>
      <c r="AB141" s="312">
        <f t="shared" si="24"/>
        <v>0</v>
      </c>
      <c r="AC141" s="305"/>
      <c r="AD141" s="315"/>
      <c r="AE141" s="312">
        <f t="shared" si="25"/>
        <v>0</v>
      </c>
      <c r="AF141" s="305"/>
      <c r="AG141" s="315"/>
      <c r="AH141" s="312">
        <f t="shared" si="26"/>
        <v>0</v>
      </c>
      <c r="AI141" s="305"/>
      <c r="AJ141" s="315"/>
      <c r="AK141" s="312">
        <f t="shared" si="27"/>
        <v>0</v>
      </c>
      <c r="AL141" s="305"/>
      <c r="AM141" s="315"/>
      <c r="AN141" s="312">
        <f t="shared" si="28"/>
        <v>0</v>
      </c>
      <c r="AO141" s="305"/>
      <c r="AP141" s="315"/>
      <c r="AQ141" s="312">
        <f t="shared" si="29"/>
        <v>0</v>
      </c>
      <c r="AR141" s="305"/>
      <c r="AS141" s="315"/>
      <c r="AT141" s="312">
        <f t="shared" si="30"/>
        <v>0</v>
      </c>
      <c r="AU141" s="309"/>
      <c r="AV141" s="297"/>
      <c r="AW141" s="156">
        <f t="shared" si="31"/>
        <v>0</v>
      </c>
      <c r="AX141" s="296"/>
      <c r="AY141" s="297"/>
      <c r="AZ141" s="156">
        <f t="shared" si="32"/>
        <v>0</v>
      </c>
    </row>
    <row r="142" spans="1:52" ht="15.75" thickTop="1" thickBot="1" x14ac:dyDescent="0.25">
      <c r="A142" s="3">
        <v>138</v>
      </c>
      <c r="B142" s="293"/>
      <c r="C142" s="294"/>
      <c r="D142" s="295"/>
      <c r="E142" s="305"/>
      <c r="F142" s="315"/>
      <c r="G142" s="312">
        <f t="shared" si="33"/>
        <v>0</v>
      </c>
      <c r="H142" s="305"/>
      <c r="I142" s="315"/>
      <c r="J142" s="312">
        <f t="shared" si="18"/>
        <v>0</v>
      </c>
      <c r="K142" s="305"/>
      <c r="L142" s="315"/>
      <c r="M142" s="312">
        <f t="shared" si="19"/>
        <v>0</v>
      </c>
      <c r="N142" s="305"/>
      <c r="O142" s="315"/>
      <c r="P142" s="312">
        <f t="shared" si="20"/>
        <v>0</v>
      </c>
      <c r="Q142" s="305"/>
      <c r="R142" s="315"/>
      <c r="S142" s="312">
        <f t="shared" si="21"/>
        <v>0</v>
      </c>
      <c r="T142" s="305"/>
      <c r="U142" s="315"/>
      <c r="V142" s="312">
        <f t="shared" si="22"/>
        <v>0</v>
      </c>
      <c r="W142" s="305"/>
      <c r="X142" s="315"/>
      <c r="Y142" s="312">
        <f t="shared" si="23"/>
        <v>0</v>
      </c>
      <c r="Z142" s="305"/>
      <c r="AA142" s="315"/>
      <c r="AB142" s="312">
        <f t="shared" si="24"/>
        <v>0</v>
      </c>
      <c r="AC142" s="305"/>
      <c r="AD142" s="315"/>
      <c r="AE142" s="312">
        <f t="shared" si="25"/>
        <v>0</v>
      </c>
      <c r="AF142" s="305"/>
      <c r="AG142" s="315"/>
      <c r="AH142" s="312">
        <f t="shared" si="26"/>
        <v>0</v>
      </c>
      <c r="AI142" s="305"/>
      <c r="AJ142" s="315"/>
      <c r="AK142" s="312">
        <f t="shared" si="27"/>
        <v>0</v>
      </c>
      <c r="AL142" s="305"/>
      <c r="AM142" s="315"/>
      <c r="AN142" s="312">
        <f t="shared" si="28"/>
        <v>0</v>
      </c>
      <c r="AO142" s="305"/>
      <c r="AP142" s="315"/>
      <c r="AQ142" s="312">
        <f t="shared" si="29"/>
        <v>0</v>
      </c>
      <c r="AR142" s="305"/>
      <c r="AS142" s="315"/>
      <c r="AT142" s="312">
        <f t="shared" si="30"/>
        <v>0</v>
      </c>
      <c r="AU142" s="309"/>
      <c r="AV142" s="297"/>
      <c r="AW142" s="156">
        <f t="shared" si="31"/>
        <v>0</v>
      </c>
      <c r="AX142" s="296"/>
      <c r="AY142" s="297"/>
      <c r="AZ142" s="156">
        <f t="shared" si="32"/>
        <v>0</v>
      </c>
    </row>
    <row r="143" spans="1:52" ht="15" thickBot="1" x14ac:dyDescent="0.25">
      <c r="A143" s="333"/>
      <c r="B143" s="334"/>
      <c r="C143" s="334"/>
      <c r="D143" s="335"/>
      <c r="E143" s="298">
        <f>SUM(E4:E142)</f>
        <v>389.95000000000005</v>
      </c>
      <c r="F143" s="299"/>
      <c r="G143" s="300">
        <f>SUM(G4:G142)</f>
        <v>0</v>
      </c>
      <c r="H143" s="298">
        <f>SUM(H4:H142)</f>
        <v>552.5</v>
      </c>
      <c r="I143" s="299"/>
      <c r="J143" s="300">
        <f>SUM(J4:J142)</f>
        <v>0</v>
      </c>
      <c r="K143" s="298">
        <f>SUM(K4:K142)</f>
        <v>725</v>
      </c>
      <c r="L143" s="299"/>
      <c r="M143" s="300">
        <f>SUM(M4:M142)</f>
        <v>0</v>
      </c>
      <c r="N143" s="298">
        <f>SUM(N4:N142)</f>
        <v>9</v>
      </c>
      <c r="O143" s="299"/>
      <c r="P143" s="300">
        <f>SUM(P4:P142)</f>
        <v>0</v>
      </c>
      <c r="Q143" s="298">
        <f>SUM(Q4:Q142)</f>
        <v>858.5</v>
      </c>
      <c r="R143" s="299"/>
      <c r="S143" s="300">
        <f>SUM(S4:S142)</f>
        <v>0</v>
      </c>
      <c r="T143" s="298">
        <f>SUM(T4:T142)</f>
        <v>120</v>
      </c>
      <c r="U143" s="299"/>
      <c r="V143" s="300">
        <f>SUM(V4:V142)</f>
        <v>0</v>
      </c>
      <c r="W143" s="298">
        <f>SUM(W4:W142)</f>
        <v>121</v>
      </c>
      <c r="X143" s="299"/>
      <c r="Y143" s="300">
        <f>SUM(Y4:Y142)</f>
        <v>0</v>
      </c>
      <c r="Z143" s="298">
        <f>SUM(Z4:Z142)</f>
        <v>1</v>
      </c>
      <c r="AA143" s="299"/>
      <c r="AB143" s="300">
        <f>SUM(AB4:AB142)</f>
        <v>0</v>
      </c>
      <c r="AC143" s="298">
        <f>SUM(AC4:AC142)</f>
        <v>141</v>
      </c>
      <c r="AD143" s="299"/>
      <c r="AE143" s="300">
        <f>SUM(AE4:AE142)</f>
        <v>0</v>
      </c>
      <c r="AF143" s="298">
        <f>SUM(AF4:AF142)</f>
        <v>1</v>
      </c>
      <c r="AG143" s="299"/>
      <c r="AH143" s="300">
        <f>SUM(AH4:AH142)</f>
        <v>0</v>
      </c>
      <c r="AI143" s="298">
        <f>SUM(AI4:AI142)</f>
        <v>1</v>
      </c>
      <c r="AJ143" s="299"/>
      <c r="AK143" s="300">
        <f>SUM(AK4:AK142)</f>
        <v>0</v>
      </c>
      <c r="AL143" s="310">
        <f>SUM(AL4:AL142)</f>
        <v>1</v>
      </c>
      <c r="AM143" s="299"/>
      <c r="AN143" s="300">
        <f>SUM(AN4:AN142)</f>
        <v>0</v>
      </c>
      <c r="AO143" s="310">
        <f>SUM(AO4:AO142)</f>
        <v>1</v>
      </c>
      <c r="AP143" s="299"/>
      <c r="AQ143" s="300">
        <f>SUM(AQ4:AQ142)</f>
        <v>0</v>
      </c>
      <c r="AR143" s="310">
        <f>SUM(AR4:AR142)</f>
        <v>36</v>
      </c>
      <c r="AS143" s="299"/>
      <c r="AT143" s="300">
        <f>SUM(AT4:AT142)</f>
        <v>0</v>
      </c>
      <c r="AU143" s="310">
        <f>SUM(AU4:AU142)</f>
        <v>1689</v>
      </c>
      <c r="AV143" s="299"/>
      <c r="AW143" s="300">
        <f>SUM(AW4:AW142)</f>
        <v>0</v>
      </c>
      <c r="AX143" s="310">
        <f>SUM(AX4:AX142)</f>
        <v>80</v>
      </c>
      <c r="AY143" s="299"/>
      <c r="AZ143" s="300">
        <f>SUM(AZ4:AZ142)</f>
        <v>0</v>
      </c>
    </row>
    <row r="144" spans="1:52" x14ac:dyDescent="0.2">
      <c r="B144" s="1"/>
    </row>
    <row r="145" spans="2:2" x14ac:dyDescent="0.2">
      <c r="B145" s="1"/>
    </row>
    <row r="146" spans="2:2" x14ac:dyDescent="0.2">
      <c r="B146" s="1"/>
    </row>
    <row r="147" spans="2:2" x14ac:dyDescent="0.2">
      <c r="B147" s="1"/>
    </row>
    <row r="148" spans="2:2" x14ac:dyDescent="0.2">
      <c r="B148" s="1"/>
    </row>
    <row r="149" spans="2:2" x14ac:dyDescent="0.2">
      <c r="B149" s="1"/>
    </row>
    <row r="150" spans="2:2" x14ac:dyDescent="0.2">
      <c r="B150" s="1"/>
    </row>
    <row r="151" spans="2:2" x14ac:dyDescent="0.2">
      <c r="B151" s="1"/>
    </row>
    <row r="152" spans="2:2" x14ac:dyDescent="0.2">
      <c r="B152" s="1"/>
    </row>
    <row r="153" spans="2:2" x14ac:dyDescent="0.2">
      <c r="B153" s="1"/>
    </row>
    <row r="154" spans="2:2" x14ac:dyDescent="0.2">
      <c r="B154" s="1"/>
    </row>
    <row r="155" spans="2:2" x14ac:dyDescent="0.2">
      <c r="B155" s="1"/>
    </row>
    <row r="156" spans="2:2" x14ac:dyDescent="0.2">
      <c r="B156" s="1"/>
    </row>
    <row r="157" spans="2:2" x14ac:dyDescent="0.2">
      <c r="B157" s="1"/>
    </row>
    <row r="158" spans="2:2" x14ac:dyDescent="0.2">
      <c r="B158" s="1"/>
    </row>
    <row r="159" spans="2:2" x14ac:dyDescent="0.2">
      <c r="B159" s="1"/>
    </row>
    <row r="160" spans="2:2" x14ac:dyDescent="0.2">
      <c r="B160" s="1"/>
    </row>
    <row r="161" spans="2:2" x14ac:dyDescent="0.2">
      <c r="B161" s="1"/>
    </row>
    <row r="162" spans="2:2" x14ac:dyDescent="0.2">
      <c r="B162" s="1"/>
    </row>
    <row r="163" spans="2:2" x14ac:dyDescent="0.2">
      <c r="B163" s="1"/>
    </row>
    <row r="164" spans="2:2" x14ac:dyDescent="0.2">
      <c r="B164" s="1"/>
    </row>
    <row r="165" spans="2:2" x14ac:dyDescent="0.2">
      <c r="B165" s="1"/>
    </row>
    <row r="166" spans="2:2" x14ac:dyDescent="0.2">
      <c r="B166" s="1"/>
    </row>
    <row r="167" spans="2:2" x14ac:dyDescent="0.2">
      <c r="B167" s="1"/>
    </row>
    <row r="168" spans="2:2" x14ac:dyDescent="0.2">
      <c r="B168" s="1"/>
    </row>
    <row r="169" spans="2:2" x14ac:dyDescent="0.2">
      <c r="B169" s="1"/>
    </row>
    <row r="170" spans="2:2" x14ac:dyDescent="0.2">
      <c r="B170" s="1"/>
    </row>
    <row r="171" spans="2:2" x14ac:dyDescent="0.2">
      <c r="B171" s="1"/>
    </row>
    <row r="172" spans="2:2" x14ac:dyDescent="0.2">
      <c r="B172" s="1"/>
    </row>
    <row r="173" spans="2:2" x14ac:dyDescent="0.2">
      <c r="B173" s="1"/>
    </row>
    <row r="174" spans="2:2" x14ac:dyDescent="0.2">
      <c r="B174" s="1"/>
    </row>
    <row r="175" spans="2:2" x14ac:dyDescent="0.2">
      <c r="B175" s="1"/>
    </row>
    <row r="176" spans="2:2" x14ac:dyDescent="0.2">
      <c r="B176" s="1"/>
    </row>
    <row r="177" spans="2:2" x14ac:dyDescent="0.2">
      <c r="B177" s="1"/>
    </row>
    <row r="178" spans="2:2" x14ac:dyDescent="0.2">
      <c r="B178" s="1"/>
    </row>
    <row r="179" spans="2:2" x14ac:dyDescent="0.2">
      <c r="B179" s="1"/>
    </row>
    <row r="180" spans="2:2" x14ac:dyDescent="0.2">
      <c r="B180" s="1"/>
    </row>
    <row r="181" spans="2:2" x14ac:dyDescent="0.2">
      <c r="B181" s="1"/>
    </row>
    <row r="182" spans="2:2" x14ac:dyDescent="0.2">
      <c r="B182" s="1"/>
    </row>
    <row r="183" spans="2:2" x14ac:dyDescent="0.2">
      <c r="B183" s="1"/>
    </row>
    <row r="184" spans="2:2" x14ac:dyDescent="0.2">
      <c r="B184" s="1"/>
    </row>
    <row r="185" spans="2:2" x14ac:dyDescent="0.2">
      <c r="B185" s="1"/>
    </row>
    <row r="186" spans="2:2" x14ac:dyDescent="0.2">
      <c r="B186" s="1"/>
    </row>
    <row r="187" spans="2:2" x14ac:dyDescent="0.2">
      <c r="B187" s="1"/>
    </row>
    <row r="188" spans="2:2" x14ac:dyDescent="0.2">
      <c r="B188" s="1"/>
    </row>
    <row r="189" spans="2:2" x14ac:dyDescent="0.2">
      <c r="B189" s="1"/>
    </row>
    <row r="190" spans="2:2" x14ac:dyDescent="0.2">
      <c r="B190" s="1"/>
    </row>
    <row r="191" spans="2:2" x14ac:dyDescent="0.2">
      <c r="B191" s="1"/>
    </row>
    <row r="192" spans="2:2" x14ac:dyDescent="0.2">
      <c r="B192" s="1"/>
    </row>
    <row r="193" spans="2:2" x14ac:dyDescent="0.2">
      <c r="B193" s="1"/>
    </row>
    <row r="194" spans="2:2" x14ac:dyDescent="0.2">
      <c r="B194" s="1"/>
    </row>
    <row r="195" spans="2:2" x14ac:dyDescent="0.2">
      <c r="B195" s="1"/>
    </row>
    <row r="196" spans="2:2" x14ac:dyDescent="0.2">
      <c r="B196" s="1"/>
    </row>
    <row r="197" spans="2:2" x14ac:dyDescent="0.2">
      <c r="B197" s="1"/>
    </row>
    <row r="198" spans="2:2" x14ac:dyDescent="0.2">
      <c r="B198" s="1"/>
    </row>
    <row r="199" spans="2:2" x14ac:dyDescent="0.2">
      <c r="B199" s="1"/>
    </row>
    <row r="200" spans="2:2" x14ac:dyDescent="0.2">
      <c r="B200" s="1"/>
    </row>
    <row r="201" spans="2:2" x14ac:dyDescent="0.2">
      <c r="B201" s="1"/>
    </row>
    <row r="202" spans="2:2" x14ac:dyDescent="0.2">
      <c r="B202" s="1"/>
    </row>
    <row r="203" spans="2:2" x14ac:dyDescent="0.2">
      <c r="B203" s="1"/>
    </row>
    <row r="204" spans="2:2" x14ac:dyDescent="0.2">
      <c r="B204" s="1"/>
    </row>
    <row r="205" spans="2:2" x14ac:dyDescent="0.2">
      <c r="B205" s="1"/>
    </row>
    <row r="206" spans="2:2" x14ac:dyDescent="0.2">
      <c r="B206" s="1"/>
    </row>
    <row r="207" spans="2:2" x14ac:dyDescent="0.2">
      <c r="B207" s="1"/>
    </row>
    <row r="208" spans="2:2" x14ac:dyDescent="0.2">
      <c r="B208" s="1"/>
    </row>
    <row r="209" spans="2:2" x14ac:dyDescent="0.2">
      <c r="B209" s="1"/>
    </row>
    <row r="210" spans="2:2" x14ac:dyDescent="0.2">
      <c r="B210" s="1"/>
    </row>
    <row r="211" spans="2:2" x14ac:dyDescent="0.2">
      <c r="B211" s="1"/>
    </row>
    <row r="212" spans="2:2" x14ac:dyDescent="0.2">
      <c r="B212" s="1"/>
    </row>
    <row r="213" spans="2:2" x14ac:dyDescent="0.2">
      <c r="B213" s="1"/>
    </row>
    <row r="214" spans="2:2" x14ac:dyDescent="0.2">
      <c r="B214" s="1"/>
    </row>
    <row r="215" spans="2:2" x14ac:dyDescent="0.2">
      <c r="B215" s="1"/>
    </row>
    <row r="216" spans="2:2" x14ac:dyDescent="0.2">
      <c r="B216" s="1"/>
    </row>
    <row r="217" spans="2:2" x14ac:dyDescent="0.2">
      <c r="B217" s="1"/>
    </row>
    <row r="218" spans="2:2" x14ac:dyDescent="0.2">
      <c r="B218" s="1"/>
    </row>
    <row r="219" spans="2:2" x14ac:dyDescent="0.2">
      <c r="B219" s="1"/>
    </row>
    <row r="220" spans="2:2" x14ac:dyDescent="0.2">
      <c r="B220" s="1"/>
    </row>
    <row r="221" spans="2:2" x14ac:dyDescent="0.2">
      <c r="B221" s="1"/>
    </row>
    <row r="222" spans="2:2" x14ac:dyDescent="0.2">
      <c r="B222" s="1"/>
    </row>
    <row r="223" spans="2:2" x14ac:dyDescent="0.2">
      <c r="B223" s="1"/>
    </row>
    <row r="224" spans="2:2" x14ac:dyDescent="0.2">
      <c r="B224" s="1"/>
    </row>
    <row r="225" spans="2:2" x14ac:dyDescent="0.2">
      <c r="B225" s="1"/>
    </row>
    <row r="226" spans="2:2" x14ac:dyDescent="0.2">
      <c r="B226" s="1"/>
    </row>
    <row r="227" spans="2:2" x14ac:dyDescent="0.2">
      <c r="B227" s="1"/>
    </row>
    <row r="228" spans="2:2" x14ac:dyDescent="0.2">
      <c r="B228" s="1"/>
    </row>
    <row r="229" spans="2:2" x14ac:dyDescent="0.2">
      <c r="B229" s="1"/>
    </row>
    <row r="230" spans="2:2" x14ac:dyDescent="0.2">
      <c r="B230" s="1"/>
    </row>
    <row r="231" spans="2:2" x14ac:dyDescent="0.2">
      <c r="B231" s="1"/>
    </row>
    <row r="232" spans="2:2" x14ac:dyDescent="0.2">
      <c r="B232" s="1"/>
    </row>
    <row r="233" spans="2:2" x14ac:dyDescent="0.2">
      <c r="B233" s="1"/>
    </row>
    <row r="234" spans="2:2" x14ac:dyDescent="0.2">
      <c r="B234" s="1"/>
    </row>
    <row r="235" spans="2:2" x14ac:dyDescent="0.2">
      <c r="B235" s="1"/>
    </row>
    <row r="236" spans="2:2" x14ac:dyDescent="0.2">
      <c r="B236" s="1"/>
    </row>
    <row r="237" spans="2:2" x14ac:dyDescent="0.2">
      <c r="B237" s="1"/>
    </row>
    <row r="238" spans="2:2" x14ac:dyDescent="0.2">
      <c r="B238" s="1"/>
    </row>
    <row r="239" spans="2:2" x14ac:dyDescent="0.2">
      <c r="B239" s="1"/>
    </row>
    <row r="240" spans="2:2" x14ac:dyDescent="0.2">
      <c r="B240" s="1"/>
    </row>
    <row r="241" spans="2:2" x14ac:dyDescent="0.2">
      <c r="B241" s="1"/>
    </row>
    <row r="242" spans="2:2" x14ac:dyDescent="0.2">
      <c r="B242" s="1"/>
    </row>
    <row r="243" spans="2:2" x14ac:dyDescent="0.2">
      <c r="B243" s="1"/>
    </row>
    <row r="244" spans="2:2" x14ac:dyDescent="0.2">
      <c r="B244" s="1"/>
    </row>
    <row r="245" spans="2:2" x14ac:dyDescent="0.2">
      <c r="B245" s="1"/>
    </row>
    <row r="246" spans="2:2" x14ac:dyDescent="0.2">
      <c r="B246" s="1"/>
    </row>
    <row r="247" spans="2:2" x14ac:dyDescent="0.2">
      <c r="B247" s="1"/>
    </row>
    <row r="248" spans="2:2" x14ac:dyDescent="0.2">
      <c r="B248" s="1"/>
    </row>
    <row r="249" spans="2:2" x14ac:dyDescent="0.2">
      <c r="B249" s="1"/>
    </row>
    <row r="250" spans="2:2" x14ac:dyDescent="0.2">
      <c r="B250" s="1"/>
    </row>
    <row r="251" spans="2:2" x14ac:dyDescent="0.2">
      <c r="B251" s="1"/>
    </row>
    <row r="252" spans="2:2" x14ac:dyDescent="0.2">
      <c r="B252" s="1"/>
    </row>
    <row r="253" spans="2:2" x14ac:dyDescent="0.2">
      <c r="B253" s="1"/>
    </row>
    <row r="254" spans="2:2" x14ac:dyDescent="0.2">
      <c r="B254" s="1"/>
    </row>
    <row r="255" spans="2:2" x14ac:dyDescent="0.2">
      <c r="B255" s="1"/>
    </row>
    <row r="256" spans="2:2" x14ac:dyDescent="0.2">
      <c r="B256" s="1"/>
    </row>
    <row r="257" spans="2:2" x14ac:dyDescent="0.2">
      <c r="B257" s="1"/>
    </row>
    <row r="258" spans="2:2" x14ac:dyDescent="0.2">
      <c r="B258" s="1"/>
    </row>
    <row r="259" spans="2:2" x14ac:dyDescent="0.2">
      <c r="B259" s="1"/>
    </row>
    <row r="260" spans="2:2" x14ac:dyDescent="0.2">
      <c r="B260" s="1"/>
    </row>
    <row r="261" spans="2:2" x14ac:dyDescent="0.2">
      <c r="B261" s="1"/>
    </row>
    <row r="262" spans="2:2" x14ac:dyDescent="0.2">
      <c r="B262" s="1"/>
    </row>
    <row r="263" spans="2:2" x14ac:dyDescent="0.2">
      <c r="B263" s="1"/>
    </row>
    <row r="264" spans="2:2" x14ac:dyDescent="0.2">
      <c r="B264" s="1"/>
    </row>
    <row r="265" spans="2:2" x14ac:dyDescent="0.2">
      <c r="B265" s="1"/>
    </row>
    <row r="266" spans="2:2" x14ac:dyDescent="0.2">
      <c r="B266" s="1"/>
    </row>
    <row r="267" spans="2:2" x14ac:dyDescent="0.2">
      <c r="B267" s="1"/>
    </row>
    <row r="268" spans="2:2" x14ac:dyDescent="0.2">
      <c r="B268" s="1"/>
    </row>
    <row r="269" spans="2:2" x14ac:dyDescent="0.2">
      <c r="B269" s="1"/>
    </row>
    <row r="270" spans="2:2" x14ac:dyDescent="0.2">
      <c r="B270" s="1"/>
    </row>
    <row r="271" spans="2:2" x14ac:dyDescent="0.2">
      <c r="B271" s="1"/>
    </row>
    <row r="272" spans="2:2" x14ac:dyDescent="0.2">
      <c r="B272" s="1"/>
    </row>
    <row r="273" spans="2:2" x14ac:dyDescent="0.2">
      <c r="B273" s="1"/>
    </row>
    <row r="274" spans="2:2" x14ac:dyDescent="0.2">
      <c r="B274" s="1"/>
    </row>
    <row r="275" spans="2:2" x14ac:dyDescent="0.2">
      <c r="B275" s="1"/>
    </row>
    <row r="276" spans="2:2" x14ac:dyDescent="0.2">
      <c r="B276" s="1"/>
    </row>
    <row r="277" spans="2:2" x14ac:dyDescent="0.2">
      <c r="B277" s="1"/>
    </row>
    <row r="278" spans="2:2" x14ac:dyDescent="0.2">
      <c r="B278" s="1"/>
    </row>
    <row r="279" spans="2:2" x14ac:dyDescent="0.2">
      <c r="B279" s="1"/>
    </row>
    <row r="280" spans="2:2" x14ac:dyDescent="0.2">
      <c r="B280" s="1"/>
    </row>
    <row r="281" spans="2:2" x14ac:dyDescent="0.2">
      <c r="B281" s="1"/>
    </row>
    <row r="282" spans="2:2" x14ac:dyDescent="0.2">
      <c r="B282" s="1"/>
    </row>
    <row r="283" spans="2:2" x14ac:dyDescent="0.2">
      <c r="B283" s="1"/>
    </row>
    <row r="284" spans="2:2" x14ac:dyDescent="0.2">
      <c r="B284" s="1"/>
    </row>
    <row r="285" spans="2:2" x14ac:dyDescent="0.2">
      <c r="B285" s="1"/>
    </row>
    <row r="286" spans="2:2" x14ac:dyDescent="0.2">
      <c r="B286" s="1"/>
    </row>
    <row r="287" spans="2:2" x14ac:dyDescent="0.2">
      <c r="B287" s="1"/>
    </row>
    <row r="288" spans="2:2" x14ac:dyDescent="0.2">
      <c r="B288" s="1"/>
    </row>
    <row r="289" spans="2:2" x14ac:dyDescent="0.2">
      <c r="B289" s="1"/>
    </row>
    <row r="290" spans="2:2" x14ac:dyDescent="0.2">
      <c r="B290" s="1"/>
    </row>
    <row r="291" spans="2:2" x14ac:dyDescent="0.2">
      <c r="B291" s="1"/>
    </row>
    <row r="292" spans="2:2" x14ac:dyDescent="0.2">
      <c r="B292" s="1"/>
    </row>
    <row r="293" spans="2:2" x14ac:dyDescent="0.2">
      <c r="B293" s="1"/>
    </row>
    <row r="294" spans="2:2" x14ac:dyDescent="0.2">
      <c r="B294" s="1"/>
    </row>
    <row r="295" spans="2:2" x14ac:dyDescent="0.2">
      <c r="B295" s="1"/>
    </row>
    <row r="296" spans="2:2" x14ac:dyDescent="0.2">
      <c r="B296" s="1"/>
    </row>
    <row r="297" spans="2:2" x14ac:dyDescent="0.2">
      <c r="B297" s="1"/>
    </row>
    <row r="298" spans="2:2" x14ac:dyDescent="0.2">
      <c r="B298" s="1"/>
    </row>
    <row r="299" spans="2:2" x14ac:dyDescent="0.2">
      <c r="B299" s="1"/>
    </row>
    <row r="300" spans="2:2" x14ac:dyDescent="0.2">
      <c r="B300" s="1"/>
    </row>
    <row r="301" spans="2:2" x14ac:dyDescent="0.2">
      <c r="B301" s="1"/>
    </row>
    <row r="302" spans="2:2" x14ac:dyDescent="0.2">
      <c r="B302" s="1"/>
    </row>
    <row r="303" spans="2:2" x14ac:dyDescent="0.2">
      <c r="B303" s="1"/>
    </row>
    <row r="304" spans="2:2" x14ac:dyDescent="0.2">
      <c r="B304" s="1"/>
    </row>
    <row r="305" spans="2:2" x14ac:dyDescent="0.2">
      <c r="B305" s="1"/>
    </row>
    <row r="306" spans="2:2" x14ac:dyDescent="0.2">
      <c r="B306" s="1"/>
    </row>
    <row r="307" spans="2:2" x14ac:dyDescent="0.2">
      <c r="B307" s="1"/>
    </row>
    <row r="308" spans="2:2" x14ac:dyDescent="0.2">
      <c r="B308" s="1"/>
    </row>
    <row r="309" spans="2:2" x14ac:dyDescent="0.2">
      <c r="B309" s="1"/>
    </row>
    <row r="310" spans="2:2" x14ac:dyDescent="0.2">
      <c r="B310" s="1"/>
    </row>
    <row r="311" spans="2:2" x14ac:dyDescent="0.2">
      <c r="B311" s="1"/>
    </row>
    <row r="312" spans="2:2" x14ac:dyDescent="0.2">
      <c r="B312" s="1"/>
    </row>
    <row r="313" spans="2:2" x14ac:dyDescent="0.2">
      <c r="B313" s="1"/>
    </row>
    <row r="314" spans="2:2" x14ac:dyDescent="0.2">
      <c r="B314" s="1"/>
    </row>
    <row r="315" spans="2:2" x14ac:dyDescent="0.2">
      <c r="B315" s="1"/>
    </row>
    <row r="316" spans="2:2" x14ac:dyDescent="0.2">
      <c r="B316" s="1"/>
    </row>
    <row r="317" spans="2:2" x14ac:dyDescent="0.2">
      <c r="B317" s="1"/>
    </row>
    <row r="318" spans="2:2" x14ac:dyDescent="0.2">
      <c r="B318" s="1"/>
    </row>
    <row r="319" spans="2:2" x14ac:dyDescent="0.2">
      <c r="B319" s="1"/>
    </row>
    <row r="320" spans="2:2" x14ac:dyDescent="0.2">
      <c r="B320" s="1"/>
    </row>
    <row r="321" spans="2:2" x14ac:dyDescent="0.2">
      <c r="B321" s="1"/>
    </row>
    <row r="322" spans="2:2" x14ac:dyDescent="0.2">
      <c r="B322" s="1"/>
    </row>
    <row r="323" spans="2:2" x14ac:dyDescent="0.2">
      <c r="B323" s="1"/>
    </row>
    <row r="324" spans="2:2" x14ac:dyDescent="0.2">
      <c r="B324" s="1"/>
    </row>
    <row r="325" spans="2:2" x14ac:dyDescent="0.2">
      <c r="B325" s="1"/>
    </row>
    <row r="326" spans="2:2" x14ac:dyDescent="0.2">
      <c r="B326" s="1"/>
    </row>
    <row r="327" spans="2:2" x14ac:dyDescent="0.2">
      <c r="B327" s="1"/>
    </row>
    <row r="328" spans="2:2" x14ac:dyDescent="0.2">
      <c r="B328" s="1"/>
    </row>
    <row r="329" spans="2:2" x14ac:dyDescent="0.2">
      <c r="B329" s="1"/>
    </row>
    <row r="330" spans="2:2" x14ac:dyDescent="0.2">
      <c r="B330" s="1"/>
    </row>
    <row r="331" spans="2:2" x14ac:dyDescent="0.2">
      <c r="B331" s="1"/>
    </row>
    <row r="332" spans="2:2" x14ac:dyDescent="0.2">
      <c r="B332" s="1"/>
    </row>
    <row r="333" spans="2:2" x14ac:dyDescent="0.2">
      <c r="B333" s="1"/>
    </row>
    <row r="334" spans="2:2" x14ac:dyDescent="0.2">
      <c r="B334" s="1"/>
    </row>
    <row r="335" spans="2:2" x14ac:dyDescent="0.2">
      <c r="B335" s="1"/>
    </row>
    <row r="336" spans="2:2" x14ac:dyDescent="0.2">
      <c r="B336" s="1"/>
    </row>
    <row r="337" spans="2:2" x14ac:dyDescent="0.2">
      <c r="B337" s="1"/>
    </row>
    <row r="338" spans="2:2" x14ac:dyDescent="0.2">
      <c r="B338" s="1"/>
    </row>
    <row r="339" spans="2:2" x14ac:dyDescent="0.2">
      <c r="B339" s="1"/>
    </row>
    <row r="340" spans="2:2" x14ac:dyDescent="0.2">
      <c r="B340" s="1"/>
    </row>
    <row r="341" spans="2:2" x14ac:dyDescent="0.2">
      <c r="B341" s="1"/>
    </row>
    <row r="342" spans="2:2" x14ac:dyDescent="0.2">
      <c r="B342" s="1"/>
    </row>
    <row r="343" spans="2:2" x14ac:dyDescent="0.2">
      <c r="B343" s="1"/>
    </row>
    <row r="344" spans="2:2" x14ac:dyDescent="0.2">
      <c r="B344" s="1"/>
    </row>
    <row r="345" spans="2:2" x14ac:dyDescent="0.2">
      <c r="B345" s="1"/>
    </row>
    <row r="346" spans="2:2" x14ac:dyDescent="0.2">
      <c r="B346" s="1"/>
    </row>
    <row r="347" spans="2:2" x14ac:dyDescent="0.2">
      <c r="B347" s="1"/>
    </row>
    <row r="348" spans="2:2" x14ac:dyDescent="0.2">
      <c r="B348" s="1"/>
    </row>
    <row r="349" spans="2:2" x14ac:dyDescent="0.2">
      <c r="B349" s="1"/>
    </row>
    <row r="350" spans="2:2" x14ac:dyDescent="0.2">
      <c r="B350" s="1"/>
    </row>
    <row r="351" spans="2:2" x14ac:dyDescent="0.2">
      <c r="B351" s="1"/>
    </row>
    <row r="352" spans="2:2" x14ac:dyDescent="0.2">
      <c r="B352" s="1"/>
    </row>
    <row r="353" spans="2:2" x14ac:dyDescent="0.2">
      <c r="B353" s="1"/>
    </row>
    <row r="354" spans="2:2" x14ac:dyDescent="0.2">
      <c r="B354" s="1"/>
    </row>
    <row r="355" spans="2:2" x14ac:dyDescent="0.2">
      <c r="B355" s="1"/>
    </row>
    <row r="356" spans="2:2" x14ac:dyDescent="0.2">
      <c r="B356" s="1"/>
    </row>
    <row r="357" spans="2:2" x14ac:dyDescent="0.2">
      <c r="B357" s="1"/>
    </row>
    <row r="358" spans="2:2" x14ac:dyDescent="0.2">
      <c r="B358" s="1"/>
    </row>
    <row r="359" spans="2:2" x14ac:dyDescent="0.2">
      <c r="B359" s="1"/>
    </row>
    <row r="360" spans="2:2" x14ac:dyDescent="0.2">
      <c r="B360" s="1"/>
    </row>
    <row r="361" spans="2:2" x14ac:dyDescent="0.2">
      <c r="B361" s="1"/>
    </row>
    <row r="362" spans="2:2" x14ac:dyDescent="0.2">
      <c r="B362" s="1"/>
    </row>
    <row r="363" spans="2:2" x14ac:dyDescent="0.2">
      <c r="B363" s="1"/>
    </row>
    <row r="364" spans="2:2" x14ac:dyDescent="0.2">
      <c r="B364" s="1"/>
    </row>
    <row r="365" spans="2:2" x14ac:dyDescent="0.2">
      <c r="B365" s="1"/>
    </row>
    <row r="366" spans="2:2" x14ac:dyDescent="0.2">
      <c r="B366" s="1"/>
    </row>
    <row r="367" spans="2:2" x14ac:dyDescent="0.2">
      <c r="B367" s="1"/>
    </row>
    <row r="368" spans="2:2" x14ac:dyDescent="0.2">
      <c r="B368" s="1"/>
    </row>
    <row r="369" spans="2:2" x14ac:dyDescent="0.2">
      <c r="B369" s="1"/>
    </row>
    <row r="370" spans="2:2" x14ac:dyDescent="0.2">
      <c r="B370" s="1"/>
    </row>
    <row r="371" spans="2:2" x14ac:dyDescent="0.2">
      <c r="B371" s="1"/>
    </row>
    <row r="372" spans="2:2" x14ac:dyDescent="0.2">
      <c r="B372" s="1"/>
    </row>
    <row r="373" spans="2:2" x14ac:dyDescent="0.2">
      <c r="B373" s="1"/>
    </row>
    <row r="374" spans="2:2" x14ac:dyDescent="0.2">
      <c r="B374" s="1"/>
    </row>
    <row r="375" spans="2:2" x14ac:dyDescent="0.2">
      <c r="B375" s="1"/>
    </row>
    <row r="376" spans="2:2" x14ac:dyDescent="0.2">
      <c r="B376" s="1"/>
    </row>
    <row r="377" spans="2:2" x14ac:dyDescent="0.2">
      <c r="B377" s="1"/>
    </row>
    <row r="378" spans="2:2" x14ac:dyDescent="0.2">
      <c r="B378" s="1"/>
    </row>
    <row r="379" spans="2:2" x14ac:dyDescent="0.2">
      <c r="B379" s="1"/>
    </row>
    <row r="380" spans="2:2" x14ac:dyDescent="0.2">
      <c r="B380" s="1"/>
    </row>
    <row r="381" spans="2:2" x14ac:dyDescent="0.2">
      <c r="B381" s="1"/>
    </row>
    <row r="382" spans="2:2" x14ac:dyDescent="0.2">
      <c r="B382" s="1"/>
    </row>
    <row r="383" spans="2:2" x14ac:dyDescent="0.2">
      <c r="B383" s="1"/>
    </row>
    <row r="384" spans="2:2" x14ac:dyDescent="0.2">
      <c r="B384" s="1"/>
    </row>
    <row r="385" spans="2:2" x14ac:dyDescent="0.2">
      <c r="B385" s="1"/>
    </row>
    <row r="386" spans="2:2" x14ac:dyDescent="0.2">
      <c r="B386" s="1"/>
    </row>
    <row r="387" spans="2:2" x14ac:dyDescent="0.2">
      <c r="B387" s="1"/>
    </row>
    <row r="388" spans="2:2" x14ac:dyDescent="0.2">
      <c r="B388" s="1"/>
    </row>
    <row r="389" spans="2:2" x14ac:dyDescent="0.2">
      <c r="B389" s="1"/>
    </row>
    <row r="390" spans="2:2" x14ac:dyDescent="0.2">
      <c r="B390" s="1"/>
    </row>
    <row r="391" spans="2:2" x14ac:dyDescent="0.2">
      <c r="B391" s="1"/>
    </row>
    <row r="392" spans="2:2" x14ac:dyDescent="0.2">
      <c r="B392" s="1"/>
    </row>
    <row r="393" spans="2:2" x14ac:dyDescent="0.2">
      <c r="B393" s="1"/>
    </row>
    <row r="394" spans="2:2" x14ac:dyDescent="0.2">
      <c r="B394" s="1"/>
    </row>
    <row r="395" spans="2:2" x14ac:dyDescent="0.2">
      <c r="B395" s="1"/>
    </row>
    <row r="396" spans="2:2" x14ac:dyDescent="0.2">
      <c r="B396" s="1"/>
    </row>
    <row r="397" spans="2:2" x14ac:dyDescent="0.2">
      <c r="B397" s="1"/>
    </row>
    <row r="398" spans="2:2" x14ac:dyDescent="0.2">
      <c r="B398" s="1"/>
    </row>
    <row r="399" spans="2:2" x14ac:dyDescent="0.2">
      <c r="B399" s="1"/>
    </row>
    <row r="400" spans="2:2" x14ac:dyDescent="0.2">
      <c r="B400" s="1"/>
    </row>
    <row r="401" spans="2:2" x14ac:dyDescent="0.2">
      <c r="B401" s="1"/>
    </row>
    <row r="402" spans="2:2" x14ac:dyDescent="0.2">
      <c r="B402" s="1"/>
    </row>
    <row r="403" spans="2:2" x14ac:dyDescent="0.2">
      <c r="B403" s="1"/>
    </row>
    <row r="404" spans="2:2" x14ac:dyDescent="0.2">
      <c r="B404" s="1"/>
    </row>
    <row r="405" spans="2:2" x14ac:dyDescent="0.2">
      <c r="B405" s="1"/>
    </row>
    <row r="406" spans="2:2" x14ac:dyDescent="0.2">
      <c r="B406" s="1"/>
    </row>
    <row r="407" spans="2:2" x14ac:dyDescent="0.2">
      <c r="B407" s="1"/>
    </row>
    <row r="408" spans="2:2" x14ac:dyDescent="0.2">
      <c r="B408" s="1"/>
    </row>
    <row r="409" spans="2:2" x14ac:dyDescent="0.2">
      <c r="B409" s="1"/>
    </row>
    <row r="410" spans="2:2" x14ac:dyDescent="0.2">
      <c r="B410" s="1"/>
    </row>
    <row r="411" spans="2:2" x14ac:dyDescent="0.2">
      <c r="B411" s="1"/>
    </row>
    <row r="412" spans="2:2" x14ac:dyDescent="0.2">
      <c r="B412" s="1"/>
    </row>
    <row r="413" spans="2:2" x14ac:dyDescent="0.2">
      <c r="B413" s="1"/>
    </row>
    <row r="414" spans="2:2" x14ac:dyDescent="0.2">
      <c r="B414" s="1"/>
    </row>
    <row r="415" spans="2:2" x14ac:dyDescent="0.2">
      <c r="B415" s="1"/>
    </row>
    <row r="416" spans="2:2" x14ac:dyDescent="0.2">
      <c r="B416" s="1"/>
    </row>
    <row r="417" spans="2:2" x14ac:dyDescent="0.2">
      <c r="B417" s="1"/>
    </row>
    <row r="418" spans="2:2" x14ac:dyDescent="0.2">
      <c r="B418" s="1"/>
    </row>
    <row r="419" spans="2:2" x14ac:dyDescent="0.2">
      <c r="B419" s="1"/>
    </row>
    <row r="420" spans="2:2" x14ac:dyDescent="0.2">
      <c r="B420" s="1"/>
    </row>
    <row r="421" spans="2:2" x14ac:dyDescent="0.2">
      <c r="B421" s="1"/>
    </row>
    <row r="422" spans="2:2" x14ac:dyDescent="0.2">
      <c r="B422" s="1"/>
    </row>
    <row r="423" spans="2:2" x14ac:dyDescent="0.2">
      <c r="B423" s="1"/>
    </row>
    <row r="424" spans="2:2" x14ac:dyDescent="0.2">
      <c r="B424" s="1"/>
    </row>
    <row r="425" spans="2:2" x14ac:dyDescent="0.2">
      <c r="B425" s="1"/>
    </row>
    <row r="426" spans="2:2" x14ac:dyDescent="0.2">
      <c r="B426" s="1"/>
    </row>
    <row r="427" spans="2:2" x14ac:dyDescent="0.2">
      <c r="B427" s="1"/>
    </row>
    <row r="428" spans="2:2" x14ac:dyDescent="0.2">
      <c r="B428" s="1"/>
    </row>
    <row r="429" spans="2:2" x14ac:dyDescent="0.2">
      <c r="B429" s="1"/>
    </row>
    <row r="430" spans="2:2" x14ac:dyDescent="0.2">
      <c r="B430" s="1"/>
    </row>
    <row r="431" spans="2:2" x14ac:dyDescent="0.2">
      <c r="B431" s="1"/>
    </row>
    <row r="432" spans="2:2" x14ac:dyDescent="0.2">
      <c r="B432" s="1"/>
    </row>
    <row r="433" spans="2:2" x14ac:dyDescent="0.2">
      <c r="B433" s="1"/>
    </row>
    <row r="434" spans="2:2" x14ac:dyDescent="0.2">
      <c r="B434" s="1"/>
    </row>
    <row r="435" spans="2:2" x14ac:dyDescent="0.2">
      <c r="B435" s="1"/>
    </row>
    <row r="436" spans="2:2" x14ac:dyDescent="0.2">
      <c r="B436" s="1"/>
    </row>
    <row r="437" spans="2:2" x14ac:dyDescent="0.2">
      <c r="B437" s="1"/>
    </row>
    <row r="438" spans="2:2" x14ac:dyDescent="0.2">
      <c r="B438" s="1"/>
    </row>
    <row r="439" spans="2:2" x14ac:dyDescent="0.2">
      <c r="B439" s="1"/>
    </row>
    <row r="440" spans="2:2" x14ac:dyDescent="0.2">
      <c r="B440" s="1"/>
    </row>
    <row r="441" spans="2:2" x14ac:dyDescent="0.2">
      <c r="B441" s="1"/>
    </row>
    <row r="442" spans="2:2" x14ac:dyDescent="0.2">
      <c r="B442" s="1"/>
    </row>
    <row r="443" spans="2:2" x14ac:dyDescent="0.2">
      <c r="B443" s="1"/>
    </row>
    <row r="444" spans="2:2" x14ac:dyDescent="0.2">
      <c r="B444" s="1"/>
    </row>
    <row r="445" spans="2:2" x14ac:dyDescent="0.2">
      <c r="B445" s="1"/>
    </row>
    <row r="446" spans="2:2" x14ac:dyDescent="0.2">
      <c r="B446" s="1"/>
    </row>
    <row r="447" spans="2:2" x14ac:dyDescent="0.2">
      <c r="B447" s="1"/>
    </row>
    <row r="448" spans="2:2" x14ac:dyDescent="0.2">
      <c r="B448" s="1"/>
    </row>
    <row r="449" spans="2:2" x14ac:dyDescent="0.2">
      <c r="B449" s="1"/>
    </row>
    <row r="450" spans="2:2" x14ac:dyDescent="0.2">
      <c r="B450" s="1"/>
    </row>
    <row r="451" spans="2:2" x14ac:dyDescent="0.2">
      <c r="B451" s="1"/>
    </row>
    <row r="452" spans="2:2" x14ac:dyDescent="0.2">
      <c r="B452" s="1"/>
    </row>
    <row r="453" spans="2:2" x14ac:dyDescent="0.2">
      <c r="B453" s="1"/>
    </row>
    <row r="454" spans="2:2" x14ac:dyDescent="0.2">
      <c r="B454" s="1"/>
    </row>
    <row r="455" spans="2:2" x14ac:dyDescent="0.2">
      <c r="B455" s="1"/>
    </row>
    <row r="456" spans="2:2" x14ac:dyDescent="0.2">
      <c r="B456" s="1"/>
    </row>
    <row r="457" spans="2:2" x14ac:dyDescent="0.2">
      <c r="B457" s="1"/>
    </row>
    <row r="458" spans="2:2" x14ac:dyDescent="0.2">
      <c r="B458" s="1"/>
    </row>
    <row r="459" spans="2:2" x14ac:dyDescent="0.2">
      <c r="B459" s="1"/>
    </row>
    <row r="460" spans="2:2" x14ac:dyDescent="0.2">
      <c r="B460" s="1"/>
    </row>
    <row r="461" spans="2:2" x14ac:dyDescent="0.2">
      <c r="B461" s="1"/>
    </row>
    <row r="462" spans="2:2" x14ac:dyDescent="0.2">
      <c r="B462" s="1"/>
    </row>
    <row r="463" spans="2:2" x14ac:dyDescent="0.2">
      <c r="B463" s="1"/>
    </row>
    <row r="464" spans="2:2" x14ac:dyDescent="0.2">
      <c r="B464" s="1"/>
    </row>
    <row r="465" spans="2:2" x14ac:dyDescent="0.2">
      <c r="B465" s="1"/>
    </row>
    <row r="466" spans="2:2" x14ac:dyDescent="0.2">
      <c r="B466" s="1"/>
    </row>
    <row r="467" spans="2:2" x14ac:dyDescent="0.2">
      <c r="B467" s="1"/>
    </row>
    <row r="468" spans="2:2" x14ac:dyDescent="0.2">
      <c r="B468" s="1"/>
    </row>
    <row r="469" spans="2:2" x14ac:dyDescent="0.2">
      <c r="B469" s="1"/>
    </row>
    <row r="470" spans="2:2" x14ac:dyDescent="0.2">
      <c r="B470" s="1"/>
    </row>
    <row r="471" spans="2:2" x14ac:dyDescent="0.2">
      <c r="B471" s="1"/>
    </row>
    <row r="472" spans="2:2" x14ac:dyDescent="0.2">
      <c r="B472" s="1"/>
    </row>
    <row r="473" spans="2:2" x14ac:dyDescent="0.2">
      <c r="B473" s="1"/>
    </row>
    <row r="474" spans="2:2" x14ac:dyDescent="0.2">
      <c r="B474" s="1"/>
    </row>
    <row r="475" spans="2:2" x14ac:dyDescent="0.2">
      <c r="B475" s="1"/>
    </row>
    <row r="476" spans="2:2" x14ac:dyDescent="0.2">
      <c r="B476" s="1"/>
    </row>
    <row r="477" spans="2:2" x14ac:dyDescent="0.2">
      <c r="B477" s="1"/>
    </row>
    <row r="478" spans="2:2" x14ac:dyDescent="0.2">
      <c r="B478" s="1"/>
    </row>
    <row r="479" spans="2:2" x14ac:dyDescent="0.2">
      <c r="B479" s="1"/>
    </row>
    <row r="480" spans="2:2" x14ac:dyDescent="0.2">
      <c r="B480" s="1"/>
    </row>
    <row r="481" spans="2:2" x14ac:dyDescent="0.2">
      <c r="B481" s="1"/>
    </row>
    <row r="482" spans="2:2" x14ac:dyDescent="0.2">
      <c r="B482" s="1"/>
    </row>
    <row r="483" spans="2:2" x14ac:dyDescent="0.2">
      <c r="B483" s="1"/>
    </row>
    <row r="484" spans="2:2" x14ac:dyDescent="0.2">
      <c r="B484" s="1"/>
    </row>
    <row r="485" spans="2:2" x14ac:dyDescent="0.2">
      <c r="B485" s="1"/>
    </row>
    <row r="486" spans="2:2" x14ac:dyDescent="0.2">
      <c r="B486" s="1"/>
    </row>
    <row r="487" spans="2:2" x14ac:dyDescent="0.2">
      <c r="B487" s="1"/>
    </row>
    <row r="488" spans="2:2" x14ac:dyDescent="0.2">
      <c r="B488" s="1"/>
    </row>
    <row r="489" spans="2:2" x14ac:dyDescent="0.2">
      <c r="B489" s="1"/>
    </row>
    <row r="490" spans="2:2" x14ac:dyDescent="0.2">
      <c r="B490" s="1"/>
    </row>
    <row r="491" spans="2:2" x14ac:dyDescent="0.2">
      <c r="B491" s="1"/>
    </row>
    <row r="492" spans="2:2" x14ac:dyDescent="0.2">
      <c r="B492" s="1"/>
    </row>
    <row r="493" spans="2:2" x14ac:dyDescent="0.2">
      <c r="B493" s="1"/>
    </row>
    <row r="494" spans="2:2" x14ac:dyDescent="0.2">
      <c r="B494" s="1"/>
    </row>
    <row r="495" spans="2:2" x14ac:dyDescent="0.2">
      <c r="B495" s="1"/>
    </row>
    <row r="496" spans="2:2" x14ac:dyDescent="0.2">
      <c r="B496" s="1"/>
    </row>
    <row r="497" spans="2:2" x14ac:dyDescent="0.2">
      <c r="B497" s="1"/>
    </row>
    <row r="498" spans="2:2" x14ac:dyDescent="0.2">
      <c r="B498" s="1"/>
    </row>
    <row r="499" spans="2:2" x14ac:dyDescent="0.2">
      <c r="B499" s="1"/>
    </row>
    <row r="500" spans="2:2" x14ac:dyDescent="0.2">
      <c r="B500" s="1"/>
    </row>
    <row r="501" spans="2:2" x14ac:dyDescent="0.2">
      <c r="B501" s="1"/>
    </row>
    <row r="502" spans="2:2" x14ac:dyDescent="0.2">
      <c r="B502" s="1"/>
    </row>
    <row r="503" spans="2:2" x14ac:dyDescent="0.2">
      <c r="B503" s="1"/>
    </row>
    <row r="504" spans="2:2" x14ac:dyDescent="0.2">
      <c r="B504" s="1"/>
    </row>
    <row r="505" spans="2:2" x14ac:dyDescent="0.2">
      <c r="B505" s="1"/>
    </row>
    <row r="506" spans="2:2" x14ac:dyDescent="0.2">
      <c r="B506" s="1"/>
    </row>
    <row r="507" spans="2:2" x14ac:dyDescent="0.2">
      <c r="B507" s="1"/>
    </row>
    <row r="508" spans="2:2" x14ac:dyDescent="0.2">
      <c r="B508" s="1"/>
    </row>
    <row r="509" spans="2:2" x14ac:dyDescent="0.2">
      <c r="B509" s="1"/>
    </row>
    <row r="510" spans="2:2" x14ac:dyDescent="0.2">
      <c r="B510" s="1"/>
    </row>
    <row r="511" spans="2:2" x14ac:dyDescent="0.2">
      <c r="B511" s="1"/>
    </row>
    <row r="512" spans="2:2" x14ac:dyDescent="0.2">
      <c r="B512" s="1"/>
    </row>
    <row r="513" spans="2:2" x14ac:dyDescent="0.2">
      <c r="B513" s="1"/>
    </row>
    <row r="514" spans="2:2" x14ac:dyDescent="0.2">
      <c r="B514" s="1"/>
    </row>
    <row r="515" spans="2:2" x14ac:dyDescent="0.2">
      <c r="B515" s="1"/>
    </row>
    <row r="516" spans="2:2" x14ac:dyDescent="0.2">
      <c r="B516" s="1"/>
    </row>
    <row r="517" spans="2:2" x14ac:dyDescent="0.2">
      <c r="B517" s="1"/>
    </row>
    <row r="518" spans="2:2" x14ac:dyDescent="0.2">
      <c r="B518" s="1"/>
    </row>
    <row r="519" spans="2:2" x14ac:dyDescent="0.2">
      <c r="B519" s="1"/>
    </row>
    <row r="520" spans="2:2" x14ac:dyDescent="0.2">
      <c r="B520" s="1"/>
    </row>
    <row r="521" spans="2:2" x14ac:dyDescent="0.2">
      <c r="B521" s="1"/>
    </row>
    <row r="522" spans="2:2" x14ac:dyDescent="0.2">
      <c r="B522" s="1"/>
    </row>
    <row r="523" spans="2:2" x14ac:dyDescent="0.2">
      <c r="B523" s="1"/>
    </row>
    <row r="524" spans="2:2" x14ac:dyDescent="0.2">
      <c r="B524" s="1"/>
    </row>
    <row r="525" spans="2:2" x14ac:dyDescent="0.2">
      <c r="B525" s="1"/>
    </row>
    <row r="526" spans="2:2" x14ac:dyDescent="0.2">
      <c r="B526" s="1"/>
    </row>
    <row r="527" spans="2:2" x14ac:dyDescent="0.2">
      <c r="B527" s="1"/>
    </row>
    <row r="528" spans="2:2" x14ac:dyDescent="0.2">
      <c r="B528" s="1"/>
    </row>
    <row r="529" spans="2:2" x14ac:dyDescent="0.2">
      <c r="B529" s="1"/>
    </row>
    <row r="530" spans="2:2" x14ac:dyDescent="0.2">
      <c r="B530" s="1"/>
    </row>
    <row r="531" spans="2:2" x14ac:dyDescent="0.2">
      <c r="B531" s="1"/>
    </row>
    <row r="532" spans="2:2" x14ac:dyDescent="0.2">
      <c r="B532" s="1"/>
    </row>
    <row r="533" spans="2:2" x14ac:dyDescent="0.2">
      <c r="B533" s="1"/>
    </row>
    <row r="534" spans="2:2" x14ac:dyDescent="0.2">
      <c r="B534" s="1"/>
    </row>
    <row r="535" spans="2:2" x14ac:dyDescent="0.2">
      <c r="B535" s="1"/>
    </row>
    <row r="536" spans="2:2" x14ac:dyDescent="0.2">
      <c r="B536" s="1"/>
    </row>
    <row r="537" spans="2:2" x14ac:dyDescent="0.2">
      <c r="B537" s="1"/>
    </row>
    <row r="538" spans="2:2" x14ac:dyDescent="0.2">
      <c r="B538" s="1"/>
    </row>
    <row r="539" spans="2:2" x14ac:dyDescent="0.2">
      <c r="B539" s="1"/>
    </row>
    <row r="540" spans="2:2" x14ac:dyDescent="0.2">
      <c r="B540" s="1"/>
    </row>
    <row r="541" spans="2:2" x14ac:dyDescent="0.2">
      <c r="B541" s="1"/>
    </row>
    <row r="542" spans="2:2" x14ac:dyDescent="0.2">
      <c r="B542" s="1"/>
    </row>
    <row r="543" spans="2:2" x14ac:dyDescent="0.2">
      <c r="B543" s="1"/>
    </row>
  </sheetData>
  <mergeCells count="29">
    <mergeCell ref="AX2:AZ2"/>
    <mergeCell ref="AI2:AK2"/>
    <mergeCell ref="AL2:AN2"/>
    <mergeCell ref="B22:B25"/>
    <mergeCell ref="AC2:AE2"/>
    <mergeCell ref="D2:D3"/>
    <mergeCell ref="H2:J2"/>
    <mergeCell ref="K2:M2"/>
    <mergeCell ref="N2:P2"/>
    <mergeCell ref="Q2:S2"/>
    <mergeCell ref="T2:V2"/>
    <mergeCell ref="W2:Y2"/>
    <mergeCell ref="Z2:AB2"/>
    <mergeCell ref="AU2:AW2"/>
    <mergeCell ref="A143:D143"/>
    <mergeCell ref="AR2:AT2"/>
    <mergeCell ref="A2:A3"/>
    <mergeCell ref="B2:B3"/>
    <mergeCell ref="C2:C3"/>
    <mergeCell ref="E2:G2"/>
    <mergeCell ref="B4:B5"/>
    <mergeCell ref="B13:B15"/>
    <mergeCell ref="B28:B30"/>
    <mergeCell ref="B32:B33"/>
    <mergeCell ref="C46:C47"/>
    <mergeCell ref="D46:D47"/>
    <mergeCell ref="B46:B47"/>
    <mergeCell ref="AO2:AQ2"/>
    <mergeCell ref="AF2:AH2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484"/>
  <sheetViews>
    <sheetView rightToLeft="1" zoomScale="40" zoomScaleNormal="40" workbookViewId="0">
      <pane xSplit="10" ySplit="6" topLeftCell="K60" activePane="bottomRight" state="frozen"/>
      <selection activeCell="A3" sqref="A3"/>
      <selection pane="topRight" activeCell="K3" sqref="K3"/>
      <selection pane="bottomLeft" activeCell="A7" sqref="A7"/>
      <selection pane="bottomRight" activeCell="L73" sqref="L73"/>
    </sheetView>
  </sheetViews>
  <sheetFormatPr defaultColWidth="8.75" defaultRowHeight="45" customHeight="1" x14ac:dyDescent="0.2"/>
  <cols>
    <col min="1" max="1" width="17.25" style="248" bestFit="1" customWidth="1"/>
    <col min="2" max="2" width="33.375" style="288" bestFit="1" customWidth="1"/>
    <col min="3" max="3" width="37.25" style="288" bestFit="1" customWidth="1"/>
    <col min="4" max="4" width="164.875" style="289" bestFit="1" customWidth="1"/>
    <col min="5" max="5" width="25.25" style="288" bestFit="1" customWidth="1"/>
    <col min="6" max="6" width="34.875" style="288" bestFit="1" customWidth="1"/>
    <col min="7" max="7" width="27.25" style="288" bestFit="1" customWidth="1"/>
    <col min="8" max="8" width="34.375" style="288" bestFit="1" customWidth="1"/>
    <col min="9" max="9" width="25.25" style="288" bestFit="1" customWidth="1"/>
    <col min="10" max="10" width="19.875" style="288" customWidth="1"/>
    <col min="11" max="11" width="27.25" style="288" bestFit="1" customWidth="1"/>
    <col min="12" max="12" width="34.375" style="288" bestFit="1" customWidth="1"/>
    <col min="13" max="13" width="27.25" style="288" bestFit="1" customWidth="1"/>
    <col min="14" max="14" width="17" style="288" bestFit="1" customWidth="1"/>
    <col min="15" max="15" width="25.25" style="288" bestFit="1" customWidth="1"/>
    <col min="16" max="16" width="34.375" style="288" bestFit="1" customWidth="1"/>
    <col min="17" max="17" width="25.25" style="288" bestFit="1" customWidth="1"/>
    <col min="18" max="18" width="16.25" style="288" bestFit="1" customWidth="1"/>
    <col min="19" max="19" width="15.625" style="248" bestFit="1" customWidth="1"/>
    <col min="20" max="20" width="30.125" style="248" bestFit="1" customWidth="1"/>
    <col min="21" max="21" width="25.25" style="248" bestFit="1" customWidth="1"/>
    <col min="22" max="22" width="17" style="248" bestFit="1" customWidth="1"/>
    <col min="23" max="23" width="25.25" style="248" bestFit="1" customWidth="1"/>
    <col min="24" max="24" width="34.375" style="248" bestFit="1" customWidth="1"/>
    <col min="25" max="25" width="25.25" style="248" bestFit="1" customWidth="1"/>
    <col min="26" max="26" width="18.375" style="248" bestFit="1" customWidth="1"/>
    <col min="27" max="27" width="15.625" style="248" bestFit="1" customWidth="1"/>
    <col min="28" max="28" width="34.375" style="248" bestFit="1" customWidth="1"/>
    <col min="29" max="29" width="25.25" style="248" bestFit="1" customWidth="1"/>
    <col min="30" max="30" width="17" style="248" bestFit="1" customWidth="1"/>
    <col min="31" max="31" width="25.25" style="248" bestFit="1" customWidth="1"/>
    <col min="32" max="32" width="34.375" style="248" bestFit="1" customWidth="1"/>
    <col min="33" max="33" width="25.25" style="248" bestFit="1" customWidth="1"/>
    <col min="34" max="34" width="17" style="248" bestFit="1" customWidth="1"/>
    <col min="35" max="35" width="27.25" style="248" bestFit="1" customWidth="1"/>
    <col min="36" max="36" width="34.375" style="248" bestFit="1" customWidth="1"/>
    <col min="37" max="37" width="25.25" style="248" bestFit="1" customWidth="1"/>
    <col min="38" max="38" width="16.25" style="248" bestFit="1" customWidth="1"/>
    <col min="39" max="39" width="15.625" style="248" bestFit="1" customWidth="1"/>
    <col min="40" max="40" width="30.125" style="248" bestFit="1" customWidth="1"/>
    <col min="41" max="16384" width="8.75" style="248"/>
  </cols>
  <sheetData>
    <row r="1" spans="1:40" ht="45" customHeight="1" x14ac:dyDescent="0.2">
      <c r="A1" s="354" t="s">
        <v>71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  <c r="O1" s="354"/>
      <c r="P1" s="354"/>
      <c r="Q1" s="354"/>
      <c r="R1" s="354"/>
      <c r="S1" s="354"/>
      <c r="T1" s="354"/>
      <c r="U1" s="354"/>
      <c r="V1" s="354"/>
      <c r="W1" s="354"/>
      <c r="X1" s="354"/>
      <c r="Y1" s="354"/>
      <c r="Z1" s="354"/>
      <c r="AA1" s="354"/>
      <c r="AB1" s="354"/>
      <c r="AC1" s="354"/>
      <c r="AD1" s="354"/>
      <c r="AE1" s="354"/>
      <c r="AF1" s="354"/>
      <c r="AG1" s="354"/>
      <c r="AH1" s="354"/>
      <c r="AI1" s="354"/>
      <c r="AJ1" s="354"/>
    </row>
    <row r="2" spans="1:40" ht="45" customHeight="1" thickBot="1" x14ac:dyDescent="0.25">
      <c r="A2" s="247"/>
      <c r="B2" s="247"/>
      <c r="C2" s="247"/>
      <c r="D2" s="247"/>
      <c r="E2" s="355" t="s">
        <v>71</v>
      </c>
      <c r="F2" s="355"/>
      <c r="G2" s="355"/>
      <c r="H2" s="355"/>
      <c r="I2" s="355" t="s">
        <v>71</v>
      </c>
      <c r="J2" s="355"/>
      <c r="K2" s="355"/>
      <c r="L2" s="355"/>
      <c r="M2" s="355" t="s">
        <v>71</v>
      </c>
      <c r="N2" s="355"/>
      <c r="O2" s="355"/>
      <c r="P2" s="355"/>
      <c r="Q2" s="355" t="s">
        <v>71</v>
      </c>
      <c r="R2" s="355"/>
      <c r="S2" s="355"/>
      <c r="T2" s="355"/>
      <c r="U2" s="355" t="s">
        <v>71</v>
      </c>
      <c r="V2" s="355"/>
      <c r="W2" s="355"/>
      <c r="X2" s="355"/>
      <c r="Y2" s="355" t="s">
        <v>71</v>
      </c>
      <c r="Z2" s="355"/>
      <c r="AA2" s="355"/>
      <c r="AB2" s="355"/>
      <c r="AC2" s="355" t="s">
        <v>71</v>
      </c>
      <c r="AD2" s="355"/>
      <c r="AE2" s="355"/>
      <c r="AF2" s="355"/>
      <c r="AG2" s="355" t="s">
        <v>71</v>
      </c>
      <c r="AH2" s="355"/>
      <c r="AI2" s="355"/>
      <c r="AJ2" s="355"/>
      <c r="AK2" s="355" t="s">
        <v>71</v>
      </c>
      <c r="AL2" s="355"/>
      <c r="AM2" s="355"/>
      <c r="AN2" s="355"/>
    </row>
    <row r="3" spans="1:40" s="252" customFormat="1" ht="45" customHeight="1" thickBot="1" x14ac:dyDescent="0.25">
      <c r="A3" s="356" t="s">
        <v>17</v>
      </c>
      <c r="B3" s="357" t="s">
        <v>16</v>
      </c>
      <c r="C3" s="357" t="s">
        <v>13</v>
      </c>
      <c r="D3" s="358" t="s">
        <v>15</v>
      </c>
      <c r="E3" s="347" t="s">
        <v>16</v>
      </c>
      <c r="F3" s="349" t="s">
        <v>37</v>
      </c>
      <c r="G3" s="350"/>
      <c r="H3" s="351"/>
      <c r="I3" s="359" t="s">
        <v>16</v>
      </c>
      <c r="J3" s="361" t="s">
        <v>72</v>
      </c>
      <c r="K3" s="350"/>
      <c r="L3" s="351"/>
      <c r="M3" s="359" t="s">
        <v>16</v>
      </c>
      <c r="N3" s="361" t="s">
        <v>35</v>
      </c>
      <c r="O3" s="350"/>
      <c r="P3" s="351"/>
      <c r="Q3" s="359" t="s">
        <v>16</v>
      </c>
      <c r="R3" s="361" t="s">
        <v>73</v>
      </c>
      <c r="S3" s="350"/>
      <c r="T3" s="351"/>
      <c r="U3" s="359" t="s">
        <v>16</v>
      </c>
      <c r="V3" s="361" t="s">
        <v>74</v>
      </c>
      <c r="W3" s="350"/>
      <c r="X3" s="351"/>
      <c r="Y3" s="359" t="s">
        <v>16</v>
      </c>
      <c r="Z3" s="361" t="s">
        <v>75</v>
      </c>
      <c r="AA3" s="350"/>
      <c r="AB3" s="351"/>
      <c r="AC3" s="347" t="s">
        <v>16</v>
      </c>
      <c r="AD3" s="349" t="s">
        <v>8</v>
      </c>
      <c r="AE3" s="350"/>
      <c r="AF3" s="351"/>
      <c r="AG3" s="347" t="s">
        <v>16</v>
      </c>
      <c r="AH3" s="349" t="s">
        <v>76</v>
      </c>
      <c r="AI3" s="350"/>
      <c r="AJ3" s="351"/>
      <c r="AK3" s="347" t="s">
        <v>16</v>
      </c>
      <c r="AL3" s="349" t="s">
        <v>77</v>
      </c>
      <c r="AM3" s="350"/>
      <c r="AN3" s="351"/>
    </row>
    <row r="4" spans="1:40" s="252" customFormat="1" ht="45" customHeight="1" thickBot="1" x14ac:dyDescent="0.25">
      <c r="A4" s="253" t="s">
        <v>0</v>
      </c>
      <c r="B4" s="251" t="s">
        <v>16</v>
      </c>
      <c r="C4" s="250" t="s">
        <v>13</v>
      </c>
      <c r="D4" s="254" t="s">
        <v>15</v>
      </c>
      <c r="E4" s="348"/>
      <c r="F4" s="255" t="s">
        <v>78</v>
      </c>
      <c r="G4" s="256" t="s">
        <v>48</v>
      </c>
      <c r="H4" s="257" t="s">
        <v>79</v>
      </c>
      <c r="I4" s="360"/>
      <c r="J4" s="258" t="s">
        <v>78</v>
      </c>
      <c r="K4" s="259" t="s">
        <v>48</v>
      </c>
      <c r="L4" s="257" t="s">
        <v>79</v>
      </c>
      <c r="M4" s="360"/>
      <c r="N4" s="258" t="s">
        <v>78</v>
      </c>
      <c r="O4" s="259" t="s">
        <v>48</v>
      </c>
      <c r="P4" s="257" t="s">
        <v>79</v>
      </c>
      <c r="Q4" s="360"/>
      <c r="R4" s="260" t="s">
        <v>78</v>
      </c>
      <c r="S4" s="256" t="s">
        <v>48</v>
      </c>
      <c r="T4" s="257" t="s">
        <v>79</v>
      </c>
      <c r="U4" s="360"/>
      <c r="V4" s="261" t="s">
        <v>78</v>
      </c>
      <c r="W4" s="255" t="s">
        <v>48</v>
      </c>
      <c r="X4" s="257" t="s">
        <v>79</v>
      </c>
      <c r="Y4" s="360"/>
      <c r="Z4" s="261" t="s">
        <v>78</v>
      </c>
      <c r="AA4" s="262" t="s">
        <v>48</v>
      </c>
      <c r="AB4" s="263" t="s">
        <v>79</v>
      </c>
      <c r="AC4" s="348"/>
      <c r="AD4" s="262" t="s">
        <v>78</v>
      </c>
      <c r="AE4" s="262" t="s">
        <v>48</v>
      </c>
      <c r="AF4" s="263" t="s">
        <v>79</v>
      </c>
      <c r="AG4" s="348"/>
      <c r="AH4" s="262" t="s">
        <v>78</v>
      </c>
      <c r="AI4" s="262" t="s">
        <v>48</v>
      </c>
      <c r="AJ4" s="263" t="s">
        <v>79</v>
      </c>
      <c r="AK4" s="348"/>
      <c r="AL4" s="262" t="s">
        <v>78</v>
      </c>
      <c r="AM4" s="262" t="s">
        <v>48</v>
      </c>
      <c r="AN4" s="263" t="s">
        <v>79</v>
      </c>
    </row>
    <row r="5" spans="1:40" s="252" customFormat="1" ht="45" customHeight="1" thickBot="1" x14ac:dyDescent="0.25">
      <c r="A5" s="264"/>
      <c r="B5" s="265"/>
      <c r="C5" s="266"/>
      <c r="D5" s="267"/>
      <c r="E5" s="268"/>
      <c r="F5" s="249"/>
      <c r="G5" s="269"/>
      <c r="H5" s="270">
        <v>71826</v>
      </c>
      <c r="I5" s="249"/>
      <c r="J5" s="249"/>
      <c r="K5" s="270"/>
      <c r="L5" s="270">
        <v>246952.5</v>
      </c>
      <c r="M5" s="249"/>
      <c r="N5" s="249"/>
      <c r="O5" s="270"/>
      <c r="P5" s="270">
        <v>125200</v>
      </c>
      <c r="Q5" s="249"/>
      <c r="R5" s="249"/>
      <c r="S5" s="269"/>
      <c r="T5" s="270"/>
      <c r="U5" s="249"/>
      <c r="V5" s="271"/>
      <c r="W5" s="249"/>
      <c r="X5" s="270"/>
      <c r="Y5" s="249"/>
      <c r="Z5" s="271"/>
      <c r="AA5" s="271"/>
      <c r="AB5" s="272"/>
      <c r="AC5" s="268"/>
      <c r="AD5" s="271"/>
      <c r="AE5" s="271"/>
      <c r="AF5" s="272">
        <v>1781422.5</v>
      </c>
      <c r="AG5" s="268"/>
      <c r="AH5" s="271"/>
      <c r="AI5" s="271"/>
      <c r="AJ5" s="272">
        <v>2363113</v>
      </c>
      <c r="AK5" s="268"/>
      <c r="AL5" s="271"/>
      <c r="AM5" s="271"/>
      <c r="AN5" s="272">
        <v>134584.5</v>
      </c>
    </row>
    <row r="6" spans="1:40" ht="45" customHeight="1" thickBot="1" x14ac:dyDescent="0.25">
      <c r="A6" s="273">
        <v>1</v>
      </c>
      <c r="B6" s="274">
        <v>44927</v>
      </c>
      <c r="C6" s="275">
        <v>2363113.5</v>
      </c>
      <c r="D6" s="276"/>
      <c r="E6" s="274">
        <v>44940</v>
      </c>
      <c r="F6" s="277">
        <v>20.844999999999999</v>
      </c>
      <c r="G6" s="275">
        <v>29000</v>
      </c>
      <c r="H6" s="275">
        <f>F6*G6</f>
        <v>604505</v>
      </c>
      <c r="I6" s="274">
        <v>45056</v>
      </c>
      <c r="J6" s="277">
        <v>5.82</v>
      </c>
      <c r="K6" s="275">
        <v>41000</v>
      </c>
      <c r="L6" s="275">
        <f>+J6*K6</f>
        <v>238620</v>
      </c>
      <c r="M6" s="274">
        <v>45008</v>
      </c>
      <c r="N6" s="277">
        <v>8.15</v>
      </c>
      <c r="O6" s="277">
        <v>40000</v>
      </c>
      <c r="P6" s="277">
        <f t="shared" ref="P6:P73" si="0">N6*O6</f>
        <v>326000</v>
      </c>
      <c r="Q6" s="274">
        <v>44995</v>
      </c>
      <c r="R6" s="277">
        <v>1.99</v>
      </c>
      <c r="S6" s="278">
        <v>40000</v>
      </c>
      <c r="T6" s="278">
        <f>R6*S6</f>
        <v>79600</v>
      </c>
      <c r="U6" s="279">
        <v>45065</v>
      </c>
      <c r="V6" s="277">
        <v>41.53</v>
      </c>
      <c r="W6" s="277">
        <v>39200</v>
      </c>
      <c r="X6" s="277">
        <f>V6*W6</f>
        <v>1627976</v>
      </c>
      <c r="Y6" s="279">
        <v>44944</v>
      </c>
      <c r="Z6" s="278">
        <v>2.94</v>
      </c>
      <c r="AA6" s="278">
        <v>28000</v>
      </c>
      <c r="AB6" s="278">
        <f t="shared" ref="AB6:AB8" si="1">Z6*AA6</f>
        <v>82320</v>
      </c>
      <c r="AC6" s="274">
        <v>44929</v>
      </c>
      <c r="AD6" s="277">
        <v>7.9749999999999996</v>
      </c>
      <c r="AE6" s="277">
        <v>27500</v>
      </c>
      <c r="AF6" s="277">
        <f>AD6*AE6</f>
        <v>219312.5</v>
      </c>
      <c r="AG6" s="274">
        <v>45167</v>
      </c>
      <c r="AH6" s="277">
        <v>53.26</v>
      </c>
      <c r="AI6" s="275">
        <v>34000</v>
      </c>
      <c r="AJ6" s="275">
        <f>AH6*AI6</f>
        <v>1810840</v>
      </c>
      <c r="AK6" s="274"/>
      <c r="AL6" s="277"/>
      <c r="AM6" s="275"/>
      <c r="AN6" s="275">
        <f>AL6*AM6</f>
        <v>0</v>
      </c>
    </row>
    <row r="7" spans="1:40" ht="45" customHeight="1" thickBot="1" x14ac:dyDescent="0.25">
      <c r="A7" s="273">
        <v>2</v>
      </c>
      <c r="B7" s="274">
        <v>44926</v>
      </c>
      <c r="C7" s="275">
        <v>1781422.5</v>
      </c>
      <c r="D7" s="276"/>
      <c r="E7" s="274"/>
      <c r="F7" s="277"/>
      <c r="G7" s="275"/>
      <c r="H7" s="275"/>
      <c r="I7" s="274"/>
      <c r="J7" s="277"/>
      <c r="K7" s="275"/>
      <c r="L7" s="275"/>
      <c r="M7" s="274"/>
      <c r="N7" s="277"/>
      <c r="O7" s="277"/>
      <c r="P7" s="277"/>
      <c r="Q7" s="274"/>
      <c r="R7" s="277"/>
      <c r="S7" s="278"/>
      <c r="T7" s="278"/>
      <c r="U7" s="279"/>
      <c r="V7" s="277"/>
      <c r="W7" s="277"/>
      <c r="X7" s="277"/>
      <c r="Y7" s="279"/>
      <c r="Z7" s="278"/>
      <c r="AA7" s="278"/>
      <c r="AB7" s="278"/>
      <c r="AC7" s="274">
        <v>44958</v>
      </c>
      <c r="AD7" s="277"/>
      <c r="AE7" s="277"/>
      <c r="AF7" s="277">
        <v>697267.5</v>
      </c>
      <c r="AG7" s="274"/>
      <c r="AH7" s="277"/>
      <c r="AI7" s="275"/>
      <c r="AJ7" s="275"/>
      <c r="AK7" s="274"/>
      <c r="AL7" s="277"/>
      <c r="AM7" s="275"/>
      <c r="AN7" s="275"/>
    </row>
    <row r="8" spans="1:40" ht="45" customHeight="1" thickBot="1" x14ac:dyDescent="0.25">
      <c r="A8" s="273">
        <v>3</v>
      </c>
      <c r="B8" s="274">
        <v>44926</v>
      </c>
      <c r="C8" s="275">
        <v>246952.5</v>
      </c>
      <c r="D8" s="276"/>
      <c r="E8" s="274">
        <v>44962</v>
      </c>
      <c r="F8" s="277">
        <v>0.95499999999999996</v>
      </c>
      <c r="G8" s="275">
        <v>28000</v>
      </c>
      <c r="H8" s="275">
        <f>F8*G8</f>
        <v>26740</v>
      </c>
      <c r="I8" s="274">
        <v>45057</v>
      </c>
      <c r="J8" s="277">
        <v>5.8650000000000002</v>
      </c>
      <c r="K8" s="275">
        <v>41000</v>
      </c>
      <c r="L8" s="275">
        <f t="shared" ref="L8:L73" si="2">+J8*K8</f>
        <v>240465</v>
      </c>
      <c r="M8" s="274">
        <v>45001</v>
      </c>
      <c r="N8" s="277">
        <v>8.4049999999999994</v>
      </c>
      <c r="O8" s="277">
        <v>40000</v>
      </c>
      <c r="P8" s="277">
        <f t="shared" si="0"/>
        <v>336200</v>
      </c>
      <c r="Q8" s="274">
        <v>44997</v>
      </c>
      <c r="R8" s="277">
        <v>4.46</v>
      </c>
      <c r="S8" s="278">
        <v>37000</v>
      </c>
      <c r="T8" s="278">
        <f>R8*S8</f>
        <v>165020</v>
      </c>
      <c r="U8" s="278"/>
      <c r="V8" s="277"/>
      <c r="W8" s="277"/>
      <c r="X8" s="277">
        <f t="shared" ref="X8:X75" si="3">V8*W8</f>
        <v>0</v>
      </c>
      <c r="Y8" s="279">
        <v>44962</v>
      </c>
      <c r="Z8" s="278">
        <v>2.2149999999999999</v>
      </c>
      <c r="AA8" s="278">
        <v>28000</v>
      </c>
      <c r="AB8" s="278">
        <f t="shared" si="1"/>
        <v>62019.999999999993</v>
      </c>
      <c r="AC8" s="274">
        <v>44962</v>
      </c>
      <c r="AD8" s="277">
        <v>5.8</v>
      </c>
      <c r="AE8" s="277">
        <v>28000</v>
      </c>
      <c r="AF8" s="277">
        <f>AD8*AE8</f>
        <v>162400</v>
      </c>
      <c r="AG8" s="274">
        <v>45171</v>
      </c>
      <c r="AH8" s="277">
        <v>6.16</v>
      </c>
      <c r="AI8" s="275">
        <v>34000</v>
      </c>
      <c r="AJ8" s="275">
        <f>AH8*AI8</f>
        <v>209440</v>
      </c>
      <c r="AK8" s="274"/>
      <c r="AL8" s="277"/>
      <c r="AM8" s="275"/>
      <c r="AN8" s="275">
        <f>AL8*AM8</f>
        <v>0</v>
      </c>
    </row>
    <row r="9" spans="1:40" ht="45" customHeight="1" thickBot="1" x14ac:dyDescent="0.25">
      <c r="A9" s="273">
        <v>4</v>
      </c>
      <c r="B9" s="274">
        <v>44926</v>
      </c>
      <c r="C9" s="275">
        <v>125200</v>
      </c>
      <c r="D9" s="276"/>
      <c r="E9" s="274">
        <v>44965</v>
      </c>
      <c r="F9" s="277">
        <v>1.395</v>
      </c>
      <c r="G9" s="275">
        <v>28000</v>
      </c>
      <c r="H9" s="275">
        <f>F9*G9</f>
        <v>39060</v>
      </c>
      <c r="I9" s="274">
        <v>45057</v>
      </c>
      <c r="J9" s="277">
        <v>1.3049999999999999</v>
      </c>
      <c r="K9" s="275">
        <v>41000</v>
      </c>
      <c r="L9" s="275">
        <f t="shared" si="2"/>
        <v>53505</v>
      </c>
      <c r="M9" s="274">
        <v>45008</v>
      </c>
      <c r="N9" s="277">
        <v>8.4949999999999992</v>
      </c>
      <c r="O9" s="277">
        <v>40000</v>
      </c>
      <c r="P9" s="277">
        <f t="shared" si="0"/>
        <v>339799.99999999994</v>
      </c>
      <c r="Q9" s="274"/>
      <c r="R9" s="277"/>
      <c r="S9" s="278"/>
      <c r="T9" s="278">
        <f>R9*S9</f>
        <v>0</v>
      </c>
      <c r="U9" s="278"/>
      <c r="V9" s="277"/>
      <c r="W9" s="277"/>
      <c r="X9" s="277">
        <f t="shared" si="3"/>
        <v>0</v>
      </c>
      <c r="Y9" s="279">
        <v>45024</v>
      </c>
      <c r="Z9" s="278">
        <v>3.93</v>
      </c>
      <c r="AA9" s="278">
        <v>41000</v>
      </c>
      <c r="AB9" s="278">
        <f>Z9*AA9</f>
        <v>161130</v>
      </c>
      <c r="AC9" s="274">
        <v>44968</v>
      </c>
      <c r="AD9" s="277">
        <v>5.49</v>
      </c>
      <c r="AE9" s="277">
        <v>28000</v>
      </c>
      <c r="AF9" s="277">
        <f>AD9*AE9</f>
        <v>153720</v>
      </c>
      <c r="AG9" s="274"/>
      <c r="AH9" s="277"/>
      <c r="AI9" s="277"/>
      <c r="AJ9" s="277">
        <f>AH9*AI9</f>
        <v>0</v>
      </c>
      <c r="AK9" s="274"/>
      <c r="AL9" s="277"/>
      <c r="AM9" s="277"/>
      <c r="AN9" s="277">
        <f>AL9*AM9</f>
        <v>0</v>
      </c>
    </row>
    <row r="10" spans="1:40" ht="45" customHeight="1" thickBot="1" x14ac:dyDescent="0.25">
      <c r="A10" s="273">
        <v>5</v>
      </c>
      <c r="B10" s="274">
        <v>44927</v>
      </c>
      <c r="C10" s="275">
        <v>71826</v>
      </c>
      <c r="D10" s="276"/>
      <c r="E10" s="274">
        <v>44970</v>
      </c>
      <c r="F10" s="277">
        <v>8.0850000000000009</v>
      </c>
      <c r="G10" s="275">
        <v>28000</v>
      </c>
      <c r="H10" s="275">
        <f t="shared" ref="H10:H28" si="4">F10*G10</f>
        <v>226380.00000000003</v>
      </c>
      <c r="I10" s="274">
        <v>45059</v>
      </c>
      <c r="J10" s="277">
        <v>1.03</v>
      </c>
      <c r="K10" s="275">
        <v>41000</v>
      </c>
      <c r="L10" s="275">
        <f t="shared" si="2"/>
        <v>42230</v>
      </c>
      <c r="M10" s="274">
        <v>45011</v>
      </c>
      <c r="N10" s="277">
        <v>0.56499999999999995</v>
      </c>
      <c r="O10" s="277">
        <v>40000</v>
      </c>
      <c r="P10" s="277">
        <f t="shared" si="0"/>
        <v>22599.999999999996</v>
      </c>
      <c r="Q10" s="274"/>
      <c r="R10" s="277"/>
      <c r="S10" s="278"/>
      <c r="T10" s="278">
        <f t="shared" ref="T10:T75" si="5">R10*S10</f>
        <v>0</v>
      </c>
      <c r="U10" s="278"/>
      <c r="V10" s="277"/>
      <c r="W10" s="277"/>
      <c r="X10" s="277">
        <f t="shared" si="3"/>
        <v>0</v>
      </c>
      <c r="Y10" s="279">
        <v>45024</v>
      </c>
      <c r="Z10" s="278">
        <v>8.9450000000000003</v>
      </c>
      <c r="AA10" s="278">
        <v>41000</v>
      </c>
      <c r="AB10" s="278">
        <f t="shared" ref="AB10:AB75" si="6">Z10*AA10</f>
        <v>366745</v>
      </c>
      <c r="AC10" s="274">
        <v>44975</v>
      </c>
      <c r="AD10" s="277">
        <v>10.119999999999999</v>
      </c>
      <c r="AE10" s="277">
        <v>28000</v>
      </c>
      <c r="AF10" s="277">
        <f t="shared" ref="AF10:AF75" si="7">AD10*AE10</f>
        <v>283360</v>
      </c>
      <c r="AG10" s="278"/>
      <c r="AH10" s="278"/>
      <c r="AI10" s="278"/>
      <c r="AJ10" s="277">
        <f t="shared" ref="AJ10:AJ75" si="8">AH10*AI10</f>
        <v>0</v>
      </c>
      <c r="AK10" s="278"/>
      <c r="AL10" s="278"/>
      <c r="AM10" s="278"/>
      <c r="AN10" s="277">
        <f t="shared" ref="AN10:AN75" si="9">AL10*AM10</f>
        <v>0</v>
      </c>
    </row>
    <row r="11" spans="1:40" ht="45" customHeight="1" thickBot="1" x14ac:dyDescent="0.25">
      <c r="A11" s="273">
        <v>6</v>
      </c>
      <c r="B11" s="274">
        <v>44940</v>
      </c>
      <c r="C11" s="275">
        <v>450000</v>
      </c>
      <c r="D11" s="276" t="s">
        <v>80</v>
      </c>
      <c r="E11" s="274">
        <v>44976</v>
      </c>
      <c r="F11" s="277">
        <v>4.0199999999999996</v>
      </c>
      <c r="G11" s="275">
        <v>28000</v>
      </c>
      <c r="H11" s="275">
        <f t="shared" si="4"/>
        <v>112559.99999999999</v>
      </c>
      <c r="I11" s="274">
        <v>45061</v>
      </c>
      <c r="J11" s="277">
        <v>2.1150000000000002</v>
      </c>
      <c r="K11" s="275">
        <v>40250</v>
      </c>
      <c r="L11" s="275">
        <f t="shared" si="2"/>
        <v>85128.750000000015</v>
      </c>
      <c r="M11" s="274">
        <v>45021</v>
      </c>
      <c r="N11" s="277">
        <v>2.83</v>
      </c>
      <c r="O11" s="277">
        <v>40000</v>
      </c>
      <c r="P11" s="277">
        <f t="shared" si="0"/>
        <v>113200</v>
      </c>
      <c r="Q11" s="274"/>
      <c r="R11" s="277"/>
      <c r="S11" s="278"/>
      <c r="T11" s="278">
        <f t="shared" si="5"/>
        <v>0</v>
      </c>
      <c r="U11" s="278"/>
      <c r="V11" s="277"/>
      <c r="W11" s="277"/>
      <c r="X11" s="277">
        <f t="shared" si="3"/>
        <v>0</v>
      </c>
      <c r="Y11" s="279">
        <v>45028</v>
      </c>
      <c r="Z11" s="278">
        <v>1.915</v>
      </c>
      <c r="AA11" s="278">
        <v>41000</v>
      </c>
      <c r="AB11" s="278">
        <f t="shared" si="6"/>
        <v>78515</v>
      </c>
      <c r="AC11" s="274">
        <v>44987</v>
      </c>
      <c r="AD11" s="278">
        <v>5</v>
      </c>
      <c r="AE11" s="278">
        <v>29000</v>
      </c>
      <c r="AF11" s="277">
        <f t="shared" si="7"/>
        <v>145000</v>
      </c>
      <c r="AG11" s="278"/>
      <c r="AH11" s="278"/>
      <c r="AI11" s="278"/>
      <c r="AJ11" s="277">
        <f t="shared" si="8"/>
        <v>0</v>
      </c>
      <c r="AK11" s="278"/>
      <c r="AL11" s="278"/>
      <c r="AM11" s="278"/>
      <c r="AN11" s="277">
        <f t="shared" si="9"/>
        <v>0</v>
      </c>
    </row>
    <row r="12" spans="1:40" ht="45" customHeight="1" thickBot="1" x14ac:dyDescent="0.25">
      <c r="A12" s="273">
        <v>7</v>
      </c>
      <c r="B12" s="274">
        <v>44962</v>
      </c>
      <c r="C12" s="275">
        <v>540000</v>
      </c>
      <c r="D12" s="276" t="s">
        <v>81</v>
      </c>
      <c r="E12" s="274">
        <v>44988</v>
      </c>
      <c r="F12" s="277">
        <v>6.14</v>
      </c>
      <c r="G12" s="275">
        <v>29000</v>
      </c>
      <c r="H12" s="275">
        <f t="shared" si="4"/>
        <v>178060</v>
      </c>
      <c r="I12" s="274">
        <v>45061</v>
      </c>
      <c r="J12" s="277">
        <v>3.2050000000000001</v>
      </c>
      <c r="K12" s="275">
        <v>40250</v>
      </c>
      <c r="L12" s="275">
        <f t="shared" si="2"/>
        <v>129001.25</v>
      </c>
      <c r="M12" s="274">
        <v>45048</v>
      </c>
      <c r="N12" s="277">
        <v>6.3650000000000002</v>
      </c>
      <c r="O12" s="277">
        <v>42000</v>
      </c>
      <c r="P12" s="277">
        <f t="shared" si="0"/>
        <v>267330</v>
      </c>
      <c r="Q12" s="274"/>
      <c r="R12" s="277"/>
      <c r="S12" s="278"/>
      <c r="T12" s="278">
        <f t="shared" si="5"/>
        <v>0</v>
      </c>
      <c r="U12" s="278"/>
      <c r="V12" s="277"/>
      <c r="W12" s="277"/>
      <c r="X12" s="277">
        <f t="shared" si="3"/>
        <v>0</v>
      </c>
      <c r="Y12" s="279">
        <v>45028</v>
      </c>
      <c r="Z12" s="278">
        <v>5.1150000000000002</v>
      </c>
      <c r="AA12" s="278">
        <v>41000</v>
      </c>
      <c r="AB12" s="278">
        <f t="shared" si="6"/>
        <v>209715</v>
      </c>
      <c r="AC12" s="274">
        <v>44987</v>
      </c>
      <c r="AD12" s="278">
        <v>5.08</v>
      </c>
      <c r="AE12" s="278">
        <v>29000</v>
      </c>
      <c r="AF12" s="277">
        <f t="shared" si="7"/>
        <v>147320</v>
      </c>
      <c r="AG12" s="278"/>
      <c r="AH12" s="278"/>
      <c r="AI12" s="278"/>
      <c r="AJ12" s="277">
        <f t="shared" si="8"/>
        <v>0</v>
      </c>
      <c r="AK12" s="278"/>
      <c r="AL12" s="278"/>
      <c r="AM12" s="278"/>
      <c r="AN12" s="277">
        <f t="shared" si="9"/>
        <v>0</v>
      </c>
    </row>
    <row r="13" spans="1:40" ht="45" customHeight="1" thickBot="1" x14ac:dyDescent="0.25">
      <c r="A13" s="273">
        <v>8</v>
      </c>
      <c r="B13" s="274">
        <v>44977</v>
      </c>
      <c r="C13" s="275">
        <v>800000</v>
      </c>
      <c r="D13" s="276" t="s">
        <v>82</v>
      </c>
      <c r="E13" s="274">
        <v>44996</v>
      </c>
      <c r="F13" s="277">
        <v>4.8550000000000004</v>
      </c>
      <c r="G13" s="275">
        <v>37000</v>
      </c>
      <c r="H13" s="275">
        <f t="shared" si="4"/>
        <v>179635.00000000003</v>
      </c>
      <c r="I13" s="274">
        <v>45061</v>
      </c>
      <c r="J13" s="277">
        <v>3.8650000000000002</v>
      </c>
      <c r="K13" s="275">
        <v>40250</v>
      </c>
      <c r="L13" s="275">
        <f t="shared" si="2"/>
        <v>155566.25</v>
      </c>
      <c r="M13" s="274">
        <v>45084</v>
      </c>
      <c r="N13" s="277">
        <v>5.91</v>
      </c>
      <c r="O13" s="277">
        <v>39000</v>
      </c>
      <c r="P13" s="277">
        <f t="shared" si="0"/>
        <v>230490</v>
      </c>
      <c r="Q13" s="274"/>
      <c r="R13" s="277"/>
      <c r="S13" s="278"/>
      <c r="T13" s="278">
        <f t="shared" si="5"/>
        <v>0</v>
      </c>
      <c r="U13" s="278"/>
      <c r="V13" s="277"/>
      <c r="W13" s="277"/>
      <c r="X13" s="277">
        <f t="shared" si="3"/>
        <v>0</v>
      </c>
      <c r="Y13" s="279">
        <v>45029</v>
      </c>
      <c r="Z13" s="278">
        <v>6.26</v>
      </c>
      <c r="AA13" s="278">
        <v>41000</v>
      </c>
      <c r="AB13" s="278">
        <f t="shared" si="6"/>
        <v>256660</v>
      </c>
      <c r="AC13" s="274">
        <v>45001</v>
      </c>
      <c r="AD13" s="278">
        <v>3.73</v>
      </c>
      <c r="AE13" s="278">
        <v>40000</v>
      </c>
      <c r="AF13" s="277">
        <f t="shared" si="7"/>
        <v>149200</v>
      </c>
      <c r="AG13" s="278"/>
      <c r="AH13" s="278"/>
      <c r="AI13" s="278"/>
      <c r="AJ13" s="277">
        <f t="shared" si="8"/>
        <v>0</v>
      </c>
      <c r="AK13" s="278"/>
      <c r="AL13" s="278"/>
      <c r="AM13" s="278"/>
      <c r="AN13" s="277">
        <f t="shared" si="9"/>
        <v>0</v>
      </c>
    </row>
    <row r="14" spans="1:40" ht="45" customHeight="1" thickBot="1" x14ac:dyDescent="0.25">
      <c r="A14" s="273">
        <v>9</v>
      </c>
      <c r="B14" s="274">
        <v>44980</v>
      </c>
      <c r="C14" s="275">
        <v>300000</v>
      </c>
      <c r="D14" s="276"/>
      <c r="E14" s="274">
        <v>45003</v>
      </c>
      <c r="F14" s="277">
        <v>6.33</v>
      </c>
      <c r="G14" s="275">
        <v>40000</v>
      </c>
      <c r="H14" s="275">
        <f t="shared" si="4"/>
        <v>253200</v>
      </c>
      <c r="I14" s="274">
        <v>45063</v>
      </c>
      <c r="J14" s="277">
        <v>1.925</v>
      </c>
      <c r="K14" s="275">
        <v>40250</v>
      </c>
      <c r="L14" s="275">
        <f t="shared" si="2"/>
        <v>77481.25</v>
      </c>
      <c r="M14" s="274">
        <v>45087</v>
      </c>
      <c r="N14" s="277">
        <v>3.91</v>
      </c>
      <c r="O14" s="277">
        <v>39000</v>
      </c>
      <c r="P14" s="277">
        <f t="shared" si="0"/>
        <v>152490</v>
      </c>
      <c r="Q14" s="274"/>
      <c r="R14" s="277"/>
      <c r="S14" s="278"/>
      <c r="T14" s="278">
        <f t="shared" si="5"/>
        <v>0</v>
      </c>
      <c r="U14" s="278"/>
      <c r="V14" s="277"/>
      <c r="W14" s="277"/>
      <c r="X14" s="277">
        <f t="shared" si="3"/>
        <v>0</v>
      </c>
      <c r="Y14" s="279">
        <v>45031</v>
      </c>
      <c r="Z14" s="278">
        <v>6.15</v>
      </c>
      <c r="AA14" s="278">
        <v>41000</v>
      </c>
      <c r="AB14" s="278">
        <f t="shared" si="6"/>
        <v>252150.00000000003</v>
      </c>
      <c r="AC14" s="278"/>
      <c r="AD14" s="278"/>
      <c r="AE14" s="278"/>
      <c r="AF14" s="277">
        <f t="shared" si="7"/>
        <v>0</v>
      </c>
      <c r="AG14" s="278"/>
      <c r="AH14" s="278"/>
      <c r="AI14" s="278"/>
      <c r="AJ14" s="277">
        <f t="shared" si="8"/>
        <v>0</v>
      </c>
      <c r="AK14" s="279">
        <v>44972</v>
      </c>
      <c r="AL14" s="278">
        <v>1.3</v>
      </c>
      <c r="AM14" s="278">
        <v>28000</v>
      </c>
      <c r="AN14" s="277">
        <f t="shared" si="9"/>
        <v>36400</v>
      </c>
    </row>
    <row r="15" spans="1:40" ht="45" customHeight="1" thickBot="1" x14ac:dyDescent="0.25">
      <c r="A15" s="273">
        <v>10</v>
      </c>
      <c r="B15" s="274" t="s">
        <v>83</v>
      </c>
      <c r="C15" s="275">
        <v>300000</v>
      </c>
      <c r="D15" s="276" t="s">
        <v>84</v>
      </c>
      <c r="E15" s="274">
        <v>45011</v>
      </c>
      <c r="F15" s="277">
        <v>4.6150000000000002</v>
      </c>
      <c r="G15" s="275">
        <v>40000</v>
      </c>
      <c r="H15" s="275">
        <f t="shared" si="4"/>
        <v>184600</v>
      </c>
      <c r="I15" s="274">
        <v>45063</v>
      </c>
      <c r="J15" s="277">
        <v>6.3650000000000002</v>
      </c>
      <c r="K15" s="275">
        <v>40250</v>
      </c>
      <c r="L15" s="275">
        <f t="shared" si="2"/>
        <v>256191.25</v>
      </c>
      <c r="M15" s="274">
        <v>45167</v>
      </c>
      <c r="N15" s="277">
        <v>4.21</v>
      </c>
      <c r="O15" s="277">
        <v>34000</v>
      </c>
      <c r="P15" s="277">
        <f t="shared" si="0"/>
        <v>143140</v>
      </c>
      <c r="Q15" s="274"/>
      <c r="R15" s="277"/>
      <c r="S15" s="278"/>
      <c r="T15" s="278">
        <f t="shared" si="5"/>
        <v>0</v>
      </c>
      <c r="U15" s="278"/>
      <c r="V15" s="277"/>
      <c r="W15" s="277"/>
      <c r="X15" s="277">
        <f t="shared" si="3"/>
        <v>0</v>
      </c>
      <c r="Y15" s="279">
        <v>45032</v>
      </c>
      <c r="Z15" s="278">
        <v>8.9450000000000003</v>
      </c>
      <c r="AA15" s="278">
        <v>41000</v>
      </c>
      <c r="AB15" s="278">
        <f t="shared" si="6"/>
        <v>366745</v>
      </c>
      <c r="AC15" s="278"/>
      <c r="AD15" s="278"/>
      <c r="AE15" s="278"/>
      <c r="AF15" s="277">
        <f t="shared" si="7"/>
        <v>0</v>
      </c>
      <c r="AG15" s="278"/>
      <c r="AH15" s="278"/>
      <c r="AI15" s="278"/>
      <c r="AJ15" s="277">
        <f t="shared" si="8"/>
        <v>0</v>
      </c>
      <c r="AK15" s="278"/>
      <c r="AL15" s="278"/>
      <c r="AM15" s="278"/>
      <c r="AN15" s="277">
        <f t="shared" si="9"/>
        <v>0</v>
      </c>
    </row>
    <row r="16" spans="1:40" ht="45" customHeight="1" thickBot="1" x14ac:dyDescent="0.25">
      <c r="A16" s="273">
        <v>11</v>
      </c>
      <c r="B16" s="274">
        <v>44982</v>
      </c>
      <c r="C16" s="275">
        <v>150000</v>
      </c>
      <c r="D16" s="276" t="s">
        <v>85</v>
      </c>
      <c r="E16" s="274">
        <v>45034</v>
      </c>
      <c r="F16" s="277">
        <v>2.5150000000000001</v>
      </c>
      <c r="G16" s="275">
        <v>41000</v>
      </c>
      <c r="H16" s="275">
        <f t="shared" si="4"/>
        <v>103115</v>
      </c>
      <c r="I16" s="274">
        <v>45067</v>
      </c>
      <c r="J16" s="277">
        <v>5.8949999999999996</v>
      </c>
      <c r="K16" s="275">
        <v>39000</v>
      </c>
      <c r="L16" s="275">
        <f t="shared" si="2"/>
        <v>229904.99999999997</v>
      </c>
      <c r="M16" s="274">
        <v>45171</v>
      </c>
      <c r="N16" s="277">
        <v>0.995</v>
      </c>
      <c r="O16" s="277">
        <v>34000</v>
      </c>
      <c r="P16" s="277">
        <f t="shared" si="0"/>
        <v>33830</v>
      </c>
      <c r="Q16" s="274"/>
      <c r="R16" s="277"/>
      <c r="S16" s="278"/>
      <c r="T16" s="278">
        <f t="shared" si="5"/>
        <v>0</v>
      </c>
      <c r="U16" s="278"/>
      <c r="V16" s="277"/>
      <c r="W16" s="277"/>
      <c r="X16" s="277">
        <f t="shared" si="3"/>
        <v>0</v>
      </c>
      <c r="Y16" s="279">
        <v>45035</v>
      </c>
      <c r="Z16" s="278">
        <v>5.8949999999999996</v>
      </c>
      <c r="AA16" s="278">
        <v>41000</v>
      </c>
      <c r="AB16" s="278">
        <f t="shared" si="6"/>
        <v>241694.99999999997</v>
      </c>
      <c r="AC16" s="278"/>
      <c r="AD16" s="278"/>
      <c r="AE16" s="278"/>
      <c r="AF16" s="277">
        <f t="shared" si="7"/>
        <v>0</v>
      </c>
      <c r="AG16" s="278"/>
      <c r="AH16" s="278"/>
      <c r="AI16" s="278"/>
      <c r="AJ16" s="277">
        <f t="shared" si="8"/>
        <v>0</v>
      </c>
      <c r="AK16" s="278"/>
      <c r="AL16" s="278"/>
      <c r="AM16" s="278"/>
      <c r="AN16" s="277">
        <f t="shared" si="9"/>
        <v>0</v>
      </c>
    </row>
    <row r="17" spans="1:40" ht="45" customHeight="1" thickBot="1" x14ac:dyDescent="0.25">
      <c r="A17" s="273">
        <v>12</v>
      </c>
      <c r="B17" s="274">
        <v>44985</v>
      </c>
      <c r="C17" s="275">
        <v>150000</v>
      </c>
      <c r="D17" s="276" t="s">
        <v>86</v>
      </c>
      <c r="E17" s="274">
        <v>45034</v>
      </c>
      <c r="F17" s="277">
        <v>2.085</v>
      </c>
      <c r="G17" s="275">
        <v>41000</v>
      </c>
      <c r="H17" s="275">
        <f t="shared" si="4"/>
        <v>85485</v>
      </c>
      <c r="I17" s="274"/>
      <c r="J17" s="277"/>
      <c r="K17" s="275"/>
      <c r="L17" s="275">
        <f t="shared" si="2"/>
        <v>0</v>
      </c>
      <c r="M17" s="274"/>
      <c r="N17" s="277"/>
      <c r="O17" s="277"/>
      <c r="P17" s="277">
        <f t="shared" si="0"/>
        <v>0</v>
      </c>
      <c r="Q17" s="274"/>
      <c r="R17" s="277"/>
      <c r="S17" s="278"/>
      <c r="T17" s="278">
        <f t="shared" si="5"/>
        <v>0</v>
      </c>
      <c r="U17" s="278"/>
      <c r="V17" s="277"/>
      <c r="W17" s="277"/>
      <c r="X17" s="277">
        <f t="shared" si="3"/>
        <v>0</v>
      </c>
      <c r="Y17" s="279">
        <v>45041</v>
      </c>
      <c r="Z17" s="278">
        <v>6.8849999999999998</v>
      </c>
      <c r="AA17" s="278">
        <v>41000</v>
      </c>
      <c r="AB17" s="278">
        <f t="shared" si="6"/>
        <v>282285</v>
      </c>
      <c r="AC17" s="278"/>
      <c r="AD17" s="278"/>
      <c r="AE17" s="278"/>
      <c r="AF17" s="277">
        <f t="shared" si="7"/>
        <v>0</v>
      </c>
      <c r="AG17" s="278"/>
      <c r="AH17" s="278"/>
      <c r="AI17" s="278"/>
      <c r="AJ17" s="277">
        <f t="shared" si="8"/>
        <v>0</v>
      </c>
      <c r="AK17" s="278"/>
      <c r="AL17" s="278"/>
      <c r="AM17" s="278"/>
      <c r="AN17" s="277">
        <f t="shared" si="9"/>
        <v>0</v>
      </c>
    </row>
    <row r="18" spans="1:40" ht="45" customHeight="1" thickBot="1" x14ac:dyDescent="0.25">
      <c r="A18" s="273">
        <v>13</v>
      </c>
      <c r="B18" s="274">
        <v>44993</v>
      </c>
      <c r="C18" s="275">
        <v>100000</v>
      </c>
      <c r="D18" s="276" t="s">
        <v>87</v>
      </c>
      <c r="E18" s="274">
        <v>45035</v>
      </c>
      <c r="F18" s="277">
        <v>2.0449999999999999</v>
      </c>
      <c r="G18" s="275">
        <v>41000</v>
      </c>
      <c r="H18" s="275">
        <f t="shared" si="4"/>
        <v>83845</v>
      </c>
      <c r="I18" s="274">
        <v>45067</v>
      </c>
      <c r="J18" s="277">
        <v>7.9249999999999998</v>
      </c>
      <c r="K18" s="275">
        <v>39000</v>
      </c>
      <c r="L18" s="275">
        <f t="shared" si="2"/>
        <v>309075</v>
      </c>
      <c r="M18" s="274"/>
      <c r="N18" s="277"/>
      <c r="O18" s="277"/>
      <c r="P18" s="277">
        <f t="shared" si="0"/>
        <v>0</v>
      </c>
      <c r="Q18" s="274"/>
      <c r="R18" s="277"/>
      <c r="S18" s="278"/>
      <c r="T18" s="278">
        <f t="shared" si="5"/>
        <v>0</v>
      </c>
      <c r="U18" s="278"/>
      <c r="V18" s="277"/>
      <c r="W18" s="277"/>
      <c r="X18" s="277">
        <f t="shared" si="3"/>
        <v>0</v>
      </c>
      <c r="Y18" s="279">
        <v>45046</v>
      </c>
      <c r="Z18" s="278">
        <v>6.4950000000000001</v>
      </c>
      <c r="AA18" s="278">
        <v>41000</v>
      </c>
      <c r="AB18" s="278">
        <f t="shared" si="6"/>
        <v>266295</v>
      </c>
      <c r="AC18" s="278"/>
      <c r="AD18" s="278"/>
      <c r="AE18" s="278"/>
      <c r="AF18" s="277">
        <f t="shared" si="7"/>
        <v>0</v>
      </c>
      <c r="AG18" s="278"/>
      <c r="AH18" s="278"/>
      <c r="AI18" s="278"/>
      <c r="AJ18" s="277">
        <f t="shared" si="8"/>
        <v>0</v>
      </c>
      <c r="AK18" s="278"/>
      <c r="AL18" s="278"/>
      <c r="AM18" s="278"/>
      <c r="AN18" s="277">
        <f t="shared" si="9"/>
        <v>0</v>
      </c>
    </row>
    <row r="19" spans="1:40" ht="45" customHeight="1" thickBot="1" x14ac:dyDescent="0.25">
      <c r="A19" s="273">
        <v>14</v>
      </c>
      <c r="B19" s="274">
        <v>44996</v>
      </c>
      <c r="C19" s="275">
        <v>350000</v>
      </c>
      <c r="D19" s="276" t="s">
        <v>88</v>
      </c>
      <c r="E19" s="274">
        <v>45048</v>
      </c>
      <c r="F19" s="277">
        <v>4.79</v>
      </c>
      <c r="G19" s="275">
        <v>42000</v>
      </c>
      <c r="H19" s="275">
        <f t="shared" si="4"/>
        <v>201180</v>
      </c>
      <c r="I19" s="274">
        <v>45069</v>
      </c>
      <c r="J19" s="277">
        <v>1.9550000000000001</v>
      </c>
      <c r="K19" s="275">
        <v>39000</v>
      </c>
      <c r="L19" s="275">
        <f t="shared" si="2"/>
        <v>76245</v>
      </c>
      <c r="M19" s="274"/>
      <c r="N19" s="277"/>
      <c r="O19" s="277"/>
      <c r="P19" s="277">
        <f t="shared" si="0"/>
        <v>0</v>
      </c>
      <c r="Q19" s="274"/>
      <c r="R19" s="277"/>
      <c r="S19" s="278"/>
      <c r="T19" s="278">
        <f t="shared" si="5"/>
        <v>0</v>
      </c>
      <c r="U19" s="278"/>
      <c r="V19" s="277"/>
      <c r="W19" s="277"/>
      <c r="X19" s="277">
        <f t="shared" si="3"/>
        <v>0</v>
      </c>
      <c r="Y19" s="279">
        <v>45047</v>
      </c>
      <c r="Z19" s="278">
        <v>9.2750000000000004</v>
      </c>
      <c r="AA19" s="278">
        <v>41000</v>
      </c>
      <c r="AB19" s="278">
        <f t="shared" si="6"/>
        <v>380275</v>
      </c>
      <c r="AC19" s="278"/>
      <c r="AD19" s="278"/>
      <c r="AE19" s="278"/>
      <c r="AF19" s="277">
        <f t="shared" si="7"/>
        <v>0</v>
      </c>
      <c r="AG19" s="278"/>
      <c r="AH19" s="278"/>
      <c r="AI19" s="278"/>
      <c r="AJ19" s="277">
        <f t="shared" si="8"/>
        <v>0</v>
      </c>
      <c r="AK19" s="278"/>
      <c r="AL19" s="278"/>
      <c r="AM19" s="278"/>
      <c r="AN19" s="277">
        <f t="shared" si="9"/>
        <v>0</v>
      </c>
    </row>
    <row r="20" spans="1:40" ht="45" customHeight="1" thickBot="1" x14ac:dyDescent="0.25">
      <c r="A20" s="273">
        <v>15</v>
      </c>
      <c r="B20" s="274">
        <v>44996</v>
      </c>
      <c r="C20" s="275">
        <v>150000</v>
      </c>
      <c r="D20" s="276" t="s">
        <v>89</v>
      </c>
      <c r="E20" s="274">
        <v>45054</v>
      </c>
      <c r="F20" s="277">
        <v>4.8899999999999997</v>
      </c>
      <c r="G20" s="275">
        <v>41000</v>
      </c>
      <c r="H20" s="275">
        <f t="shared" si="4"/>
        <v>200490</v>
      </c>
      <c r="I20" s="274">
        <v>45080</v>
      </c>
      <c r="J20" s="277">
        <v>0.96</v>
      </c>
      <c r="K20" s="275">
        <v>39000</v>
      </c>
      <c r="L20" s="275">
        <f t="shared" si="2"/>
        <v>37440</v>
      </c>
      <c r="M20" s="274"/>
      <c r="N20" s="277"/>
      <c r="O20" s="277"/>
      <c r="P20" s="277">
        <f t="shared" si="0"/>
        <v>0</v>
      </c>
      <c r="Q20" s="274"/>
      <c r="R20" s="277"/>
      <c r="S20" s="278"/>
      <c r="T20" s="278">
        <f t="shared" si="5"/>
        <v>0</v>
      </c>
      <c r="U20" s="278"/>
      <c r="V20" s="277"/>
      <c r="W20" s="277"/>
      <c r="X20" s="277">
        <f t="shared" si="3"/>
        <v>0</v>
      </c>
      <c r="Y20" s="279">
        <v>45047</v>
      </c>
      <c r="Z20" s="278">
        <v>1.01</v>
      </c>
      <c r="AA20" s="278">
        <v>41000</v>
      </c>
      <c r="AB20" s="278">
        <f t="shared" si="6"/>
        <v>41410</v>
      </c>
      <c r="AC20" s="278"/>
      <c r="AD20" s="278"/>
      <c r="AE20" s="278"/>
      <c r="AF20" s="277">
        <f t="shared" si="7"/>
        <v>0</v>
      </c>
      <c r="AG20" s="278"/>
      <c r="AH20" s="278"/>
      <c r="AI20" s="278"/>
      <c r="AJ20" s="277">
        <f t="shared" si="8"/>
        <v>0</v>
      </c>
      <c r="AK20" s="278"/>
      <c r="AL20" s="278"/>
      <c r="AM20" s="278"/>
      <c r="AN20" s="277">
        <f t="shared" si="9"/>
        <v>0</v>
      </c>
    </row>
    <row r="21" spans="1:40" ht="45" customHeight="1" thickBot="1" x14ac:dyDescent="0.25">
      <c r="A21" s="273">
        <v>16</v>
      </c>
      <c r="B21" s="274">
        <v>44998</v>
      </c>
      <c r="C21" s="275">
        <v>200000</v>
      </c>
      <c r="D21" s="276" t="s">
        <v>90</v>
      </c>
      <c r="E21" s="274">
        <v>45064</v>
      </c>
      <c r="F21" s="277">
        <v>5.6550000000000002</v>
      </c>
      <c r="G21" s="275">
        <v>39000</v>
      </c>
      <c r="H21" s="275">
        <f t="shared" si="4"/>
        <v>220545</v>
      </c>
      <c r="I21" s="274">
        <v>45096</v>
      </c>
      <c r="J21" s="277">
        <v>0.76500000000000001</v>
      </c>
      <c r="K21" s="275">
        <v>39500</v>
      </c>
      <c r="L21" s="275">
        <f t="shared" si="2"/>
        <v>30217.5</v>
      </c>
      <c r="M21" s="274"/>
      <c r="N21" s="277"/>
      <c r="O21" s="277"/>
      <c r="P21" s="277">
        <f t="shared" si="0"/>
        <v>0</v>
      </c>
      <c r="Q21" s="274"/>
      <c r="R21" s="277"/>
      <c r="S21" s="278"/>
      <c r="T21" s="278">
        <f t="shared" si="5"/>
        <v>0</v>
      </c>
      <c r="U21" s="278"/>
      <c r="V21" s="277"/>
      <c r="W21" s="277"/>
      <c r="X21" s="277">
        <f t="shared" si="3"/>
        <v>0</v>
      </c>
      <c r="Y21" s="279">
        <v>45052</v>
      </c>
      <c r="Z21" s="278">
        <v>6.3949999999999996</v>
      </c>
      <c r="AA21" s="278">
        <v>41000</v>
      </c>
      <c r="AB21" s="278">
        <f t="shared" si="6"/>
        <v>262195</v>
      </c>
      <c r="AC21" s="278"/>
      <c r="AD21" s="278"/>
      <c r="AE21" s="278"/>
      <c r="AF21" s="277">
        <f t="shared" si="7"/>
        <v>0</v>
      </c>
      <c r="AG21" s="278"/>
      <c r="AH21" s="278"/>
      <c r="AI21" s="278"/>
      <c r="AJ21" s="277">
        <f t="shared" si="8"/>
        <v>0</v>
      </c>
      <c r="AK21" s="278"/>
      <c r="AL21" s="278"/>
      <c r="AM21" s="278"/>
      <c r="AN21" s="277">
        <f t="shared" si="9"/>
        <v>0</v>
      </c>
    </row>
    <row r="22" spans="1:40" ht="45" customHeight="1" thickBot="1" x14ac:dyDescent="0.25">
      <c r="A22" s="273">
        <v>17</v>
      </c>
      <c r="B22" s="274">
        <v>45000</v>
      </c>
      <c r="C22" s="275">
        <v>100000</v>
      </c>
      <c r="D22" s="276" t="s">
        <v>91</v>
      </c>
      <c r="E22" s="274">
        <v>45071</v>
      </c>
      <c r="F22" s="277">
        <v>5.9950000000000001</v>
      </c>
      <c r="G22" s="275">
        <v>39000</v>
      </c>
      <c r="H22" s="275">
        <f t="shared" si="4"/>
        <v>233805</v>
      </c>
      <c r="I22" s="274">
        <v>45147</v>
      </c>
      <c r="J22" s="277">
        <v>66.42</v>
      </c>
      <c r="K22" s="275">
        <v>33300</v>
      </c>
      <c r="L22" s="275">
        <f t="shared" si="2"/>
        <v>2211786</v>
      </c>
      <c r="M22" s="274"/>
      <c r="N22" s="277"/>
      <c r="O22" s="277"/>
      <c r="P22" s="277">
        <f t="shared" si="0"/>
        <v>0</v>
      </c>
      <c r="Q22" s="274"/>
      <c r="R22" s="277"/>
      <c r="S22" s="278"/>
      <c r="T22" s="278">
        <f t="shared" si="5"/>
        <v>0</v>
      </c>
      <c r="U22" s="278"/>
      <c r="V22" s="277"/>
      <c r="W22" s="277"/>
      <c r="X22" s="277">
        <f t="shared" si="3"/>
        <v>0</v>
      </c>
      <c r="Y22" s="279">
        <v>45054</v>
      </c>
      <c r="Z22" s="278">
        <v>5.0549999999999997</v>
      </c>
      <c r="AA22" s="278">
        <v>41000</v>
      </c>
      <c r="AB22" s="278">
        <f t="shared" si="6"/>
        <v>207255</v>
      </c>
      <c r="AC22" s="278"/>
      <c r="AD22" s="278"/>
      <c r="AE22" s="278"/>
      <c r="AF22" s="277">
        <f t="shared" si="7"/>
        <v>0</v>
      </c>
      <c r="AG22" s="278"/>
      <c r="AH22" s="278"/>
      <c r="AI22" s="278"/>
      <c r="AJ22" s="277">
        <f t="shared" si="8"/>
        <v>0</v>
      </c>
      <c r="AK22" s="278"/>
      <c r="AL22" s="278"/>
      <c r="AM22" s="278"/>
      <c r="AN22" s="277">
        <f t="shared" si="9"/>
        <v>0</v>
      </c>
    </row>
    <row r="23" spans="1:40" ht="45" customHeight="1" thickBot="1" x14ac:dyDescent="0.25">
      <c r="A23" s="273">
        <v>18</v>
      </c>
      <c r="B23" s="274">
        <v>45004</v>
      </c>
      <c r="C23" s="275">
        <v>150000</v>
      </c>
      <c r="D23" s="276" t="s">
        <v>92</v>
      </c>
      <c r="E23" s="274">
        <v>45077</v>
      </c>
      <c r="F23" s="277">
        <v>0.56000000000000005</v>
      </c>
      <c r="G23" s="275">
        <v>39000</v>
      </c>
      <c r="H23" s="275">
        <f t="shared" si="4"/>
        <v>21840.000000000004</v>
      </c>
      <c r="I23" s="274">
        <v>45148</v>
      </c>
      <c r="J23" s="277">
        <v>67.319999999999993</v>
      </c>
      <c r="K23" s="275">
        <v>33300</v>
      </c>
      <c r="L23" s="275">
        <f t="shared" si="2"/>
        <v>2241756</v>
      </c>
      <c r="M23" s="274"/>
      <c r="N23" s="277"/>
      <c r="O23" s="277"/>
      <c r="P23" s="277">
        <f t="shared" si="0"/>
        <v>0</v>
      </c>
      <c r="Q23" s="274"/>
      <c r="R23" s="277"/>
      <c r="S23" s="278"/>
      <c r="T23" s="278">
        <f t="shared" si="5"/>
        <v>0</v>
      </c>
      <c r="U23" s="278"/>
      <c r="V23" s="277"/>
      <c r="W23" s="277"/>
      <c r="X23" s="277">
        <f t="shared" si="3"/>
        <v>0</v>
      </c>
      <c r="Y23" s="278"/>
      <c r="Z23" s="278"/>
      <c r="AA23" s="278"/>
      <c r="AB23" s="278">
        <f t="shared" si="6"/>
        <v>0</v>
      </c>
      <c r="AC23" s="278"/>
      <c r="AD23" s="278"/>
      <c r="AE23" s="278"/>
      <c r="AF23" s="277">
        <f t="shared" si="7"/>
        <v>0</v>
      </c>
      <c r="AG23" s="278"/>
      <c r="AH23" s="278"/>
      <c r="AI23" s="278"/>
      <c r="AJ23" s="277">
        <f t="shared" si="8"/>
        <v>0</v>
      </c>
      <c r="AK23" s="278"/>
      <c r="AL23" s="278"/>
      <c r="AM23" s="278"/>
      <c r="AN23" s="277">
        <f t="shared" si="9"/>
        <v>0</v>
      </c>
    </row>
    <row r="24" spans="1:40" ht="45" customHeight="1" thickBot="1" x14ac:dyDescent="0.25">
      <c r="A24" s="273">
        <v>19</v>
      </c>
      <c r="B24" s="274">
        <v>45006</v>
      </c>
      <c r="C24" s="275">
        <v>150000</v>
      </c>
      <c r="D24" s="276" t="s">
        <v>93</v>
      </c>
      <c r="E24" s="274">
        <v>45077</v>
      </c>
      <c r="F24" s="277">
        <v>0.75</v>
      </c>
      <c r="G24" s="275">
        <v>40000</v>
      </c>
      <c r="H24" s="275">
        <f t="shared" si="4"/>
        <v>30000</v>
      </c>
      <c r="I24" s="274">
        <v>45160</v>
      </c>
      <c r="J24" s="277">
        <v>7.835</v>
      </c>
      <c r="K24" s="275">
        <v>34000</v>
      </c>
      <c r="L24" s="275">
        <f t="shared" si="2"/>
        <v>266390</v>
      </c>
      <c r="M24" s="274"/>
      <c r="N24" s="277"/>
      <c r="O24" s="277"/>
      <c r="P24" s="277">
        <f t="shared" si="0"/>
        <v>0</v>
      </c>
      <c r="Q24" s="274"/>
      <c r="R24" s="277"/>
      <c r="S24" s="278"/>
      <c r="T24" s="278">
        <f t="shared" si="5"/>
        <v>0</v>
      </c>
      <c r="U24" s="278"/>
      <c r="V24" s="277"/>
      <c r="W24" s="277"/>
      <c r="X24" s="277">
        <f t="shared" si="3"/>
        <v>0</v>
      </c>
      <c r="Y24" s="278"/>
      <c r="Z24" s="278"/>
      <c r="AA24" s="278"/>
      <c r="AB24" s="278">
        <f t="shared" si="6"/>
        <v>0</v>
      </c>
      <c r="AC24" s="278"/>
      <c r="AD24" s="278"/>
      <c r="AE24" s="278"/>
      <c r="AF24" s="277">
        <f t="shared" si="7"/>
        <v>0</v>
      </c>
      <c r="AG24" s="278"/>
      <c r="AH24" s="278"/>
      <c r="AI24" s="278"/>
      <c r="AJ24" s="277">
        <f t="shared" si="8"/>
        <v>0</v>
      </c>
      <c r="AK24" s="278"/>
      <c r="AL24" s="278"/>
      <c r="AM24" s="278"/>
      <c r="AN24" s="277">
        <f t="shared" si="9"/>
        <v>0</v>
      </c>
    </row>
    <row r="25" spans="1:40" ht="45" customHeight="1" thickBot="1" x14ac:dyDescent="0.25">
      <c r="A25" s="273">
        <v>20</v>
      </c>
      <c r="B25" s="274">
        <v>45010</v>
      </c>
      <c r="C25" s="275">
        <v>160000</v>
      </c>
      <c r="D25" s="276" t="s">
        <v>94</v>
      </c>
      <c r="E25" s="274">
        <v>45083</v>
      </c>
      <c r="F25" s="277">
        <v>2.41</v>
      </c>
      <c r="G25" s="275">
        <v>39000</v>
      </c>
      <c r="H25" s="275">
        <f t="shared" si="4"/>
        <v>93990</v>
      </c>
      <c r="I25" s="274">
        <v>45160</v>
      </c>
      <c r="J25" s="277">
        <v>7.8250000000000002</v>
      </c>
      <c r="K25" s="275">
        <v>34000</v>
      </c>
      <c r="L25" s="275">
        <f t="shared" si="2"/>
        <v>266050</v>
      </c>
      <c r="M25" s="274"/>
      <c r="N25" s="277"/>
      <c r="O25" s="277"/>
      <c r="P25" s="277">
        <f t="shared" si="0"/>
        <v>0</v>
      </c>
      <c r="Q25" s="274"/>
      <c r="R25" s="277"/>
      <c r="S25" s="278"/>
      <c r="T25" s="278">
        <f t="shared" si="5"/>
        <v>0</v>
      </c>
      <c r="U25" s="278"/>
      <c r="V25" s="277"/>
      <c r="W25" s="277"/>
      <c r="X25" s="277">
        <f t="shared" si="3"/>
        <v>0</v>
      </c>
      <c r="Y25" s="278"/>
      <c r="Z25" s="278"/>
      <c r="AA25" s="278"/>
      <c r="AB25" s="278">
        <f t="shared" si="6"/>
        <v>0</v>
      </c>
      <c r="AC25" s="278"/>
      <c r="AD25" s="278"/>
      <c r="AE25" s="278"/>
      <c r="AF25" s="277">
        <f t="shared" si="7"/>
        <v>0</v>
      </c>
      <c r="AG25" s="278"/>
      <c r="AH25" s="278"/>
      <c r="AI25" s="278"/>
      <c r="AJ25" s="277">
        <f t="shared" si="8"/>
        <v>0</v>
      </c>
      <c r="AK25" s="278"/>
      <c r="AL25" s="278"/>
      <c r="AM25" s="278"/>
      <c r="AN25" s="277">
        <f t="shared" si="9"/>
        <v>0</v>
      </c>
    </row>
    <row r="26" spans="1:40" ht="45" customHeight="1" thickBot="1" x14ac:dyDescent="0.25">
      <c r="A26" s="273">
        <v>21</v>
      </c>
      <c r="B26" s="274">
        <v>45012</v>
      </c>
      <c r="C26" s="275">
        <v>300000</v>
      </c>
      <c r="D26" s="276" t="s">
        <v>95</v>
      </c>
      <c r="E26" s="274">
        <v>45083</v>
      </c>
      <c r="F26" s="277">
        <v>1</v>
      </c>
      <c r="G26" s="275">
        <v>40000</v>
      </c>
      <c r="H26" s="275">
        <f t="shared" si="4"/>
        <v>40000</v>
      </c>
      <c r="I26" s="274"/>
      <c r="J26" s="277"/>
      <c r="K26" s="275"/>
      <c r="L26" s="275">
        <f t="shared" si="2"/>
        <v>0</v>
      </c>
      <c r="M26" s="274"/>
      <c r="N26" s="277"/>
      <c r="O26" s="277"/>
      <c r="P26" s="277">
        <f t="shared" si="0"/>
        <v>0</v>
      </c>
      <c r="Q26" s="274"/>
      <c r="R26" s="277"/>
      <c r="S26" s="278"/>
      <c r="T26" s="278">
        <f t="shared" si="5"/>
        <v>0</v>
      </c>
      <c r="U26" s="278"/>
      <c r="V26" s="277"/>
      <c r="W26" s="277"/>
      <c r="X26" s="277">
        <f t="shared" si="3"/>
        <v>0</v>
      </c>
      <c r="Y26" s="278"/>
      <c r="Z26" s="278"/>
      <c r="AA26" s="278"/>
      <c r="AB26" s="278">
        <f t="shared" si="6"/>
        <v>0</v>
      </c>
      <c r="AC26" s="278"/>
      <c r="AD26" s="278"/>
      <c r="AE26" s="278"/>
      <c r="AF26" s="277">
        <f t="shared" si="7"/>
        <v>0</v>
      </c>
      <c r="AG26" s="278"/>
      <c r="AH26" s="278"/>
      <c r="AI26" s="278"/>
      <c r="AJ26" s="277">
        <f t="shared" si="8"/>
        <v>0</v>
      </c>
      <c r="AK26" s="278"/>
      <c r="AL26" s="278"/>
      <c r="AM26" s="278"/>
      <c r="AN26" s="277">
        <f t="shared" si="9"/>
        <v>0</v>
      </c>
    </row>
    <row r="27" spans="1:40" ht="45" customHeight="1" thickBot="1" x14ac:dyDescent="0.25">
      <c r="A27" s="273">
        <v>22</v>
      </c>
      <c r="B27" s="274">
        <v>45014</v>
      </c>
      <c r="C27" s="275">
        <v>300000</v>
      </c>
      <c r="D27" s="276" t="s">
        <v>96</v>
      </c>
      <c r="E27" s="274">
        <v>45087</v>
      </c>
      <c r="F27" s="277">
        <v>6.78</v>
      </c>
      <c r="G27" s="275">
        <v>39000</v>
      </c>
      <c r="H27" s="275">
        <f t="shared" si="4"/>
        <v>264420</v>
      </c>
      <c r="I27" s="274"/>
      <c r="J27" s="277"/>
      <c r="K27" s="275"/>
      <c r="L27" s="275">
        <f t="shared" si="2"/>
        <v>0</v>
      </c>
      <c r="M27" s="274"/>
      <c r="N27" s="277"/>
      <c r="O27" s="277"/>
      <c r="P27" s="277">
        <f t="shared" si="0"/>
        <v>0</v>
      </c>
      <c r="Q27" s="274"/>
      <c r="R27" s="277"/>
      <c r="S27" s="278"/>
      <c r="T27" s="278">
        <f t="shared" si="5"/>
        <v>0</v>
      </c>
      <c r="U27" s="278"/>
      <c r="V27" s="277"/>
      <c r="W27" s="277"/>
      <c r="X27" s="277">
        <f t="shared" si="3"/>
        <v>0</v>
      </c>
      <c r="Y27" s="278"/>
      <c r="Z27" s="278"/>
      <c r="AA27" s="278"/>
      <c r="AB27" s="278">
        <f t="shared" si="6"/>
        <v>0</v>
      </c>
      <c r="AC27" s="278"/>
      <c r="AD27" s="278"/>
      <c r="AE27" s="278"/>
      <c r="AF27" s="277">
        <f t="shared" si="7"/>
        <v>0</v>
      </c>
      <c r="AG27" s="278"/>
      <c r="AH27" s="278"/>
      <c r="AI27" s="278"/>
      <c r="AJ27" s="277">
        <f t="shared" si="8"/>
        <v>0</v>
      </c>
      <c r="AK27" s="278"/>
      <c r="AL27" s="278"/>
      <c r="AM27" s="278"/>
      <c r="AN27" s="277">
        <f t="shared" si="9"/>
        <v>0</v>
      </c>
    </row>
    <row r="28" spans="1:40" ht="45" customHeight="1" thickBot="1" x14ac:dyDescent="0.25">
      <c r="A28" s="273">
        <v>23</v>
      </c>
      <c r="B28" s="274">
        <v>45021</v>
      </c>
      <c r="C28" s="275">
        <v>450000</v>
      </c>
      <c r="D28" s="276" t="s">
        <v>97</v>
      </c>
      <c r="E28" s="274">
        <v>45095</v>
      </c>
      <c r="F28" s="277">
        <v>3.98</v>
      </c>
      <c r="G28" s="275">
        <v>39500</v>
      </c>
      <c r="H28" s="275">
        <f t="shared" si="4"/>
        <v>157210</v>
      </c>
      <c r="I28" s="274"/>
      <c r="J28" s="277"/>
      <c r="K28" s="275"/>
      <c r="L28" s="275">
        <f t="shared" si="2"/>
        <v>0</v>
      </c>
      <c r="M28" s="274"/>
      <c r="N28" s="277"/>
      <c r="O28" s="277"/>
      <c r="P28" s="277">
        <f t="shared" si="0"/>
        <v>0</v>
      </c>
      <c r="Q28" s="274"/>
      <c r="R28" s="277"/>
      <c r="S28" s="278"/>
      <c r="T28" s="278">
        <f t="shared" si="5"/>
        <v>0</v>
      </c>
      <c r="U28" s="278"/>
      <c r="V28" s="277"/>
      <c r="W28" s="277"/>
      <c r="X28" s="277">
        <f t="shared" si="3"/>
        <v>0</v>
      </c>
      <c r="Y28" s="278"/>
      <c r="Z28" s="278"/>
      <c r="AA28" s="278"/>
      <c r="AB28" s="278">
        <f t="shared" si="6"/>
        <v>0</v>
      </c>
      <c r="AC28" s="278"/>
      <c r="AD28" s="278"/>
      <c r="AE28" s="278"/>
      <c r="AF28" s="277">
        <f t="shared" si="7"/>
        <v>0</v>
      </c>
      <c r="AG28" s="278"/>
      <c r="AH28" s="278"/>
      <c r="AI28" s="278"/>
      <c r="AJ28" s="277">
        <f t="shared" si="8"/>
        <v>0</v>
      </c>
      <c r="AK28" s="278"/>
      <c r="AL28" s="278"/>
      <c r="AM28" s="278"/>
      <c r="AN28" s="277">
        <f t="shared" si="9"/>
        <v>0</v>
      </c>
    </row>
    <row r="29" spans="1:40" ht="45" customHeight="1" thickBot="1" x14ac:dyDescent="0.25">
      <c r="A29" s="273">
        <v>24</v>
      </c>
      <c r="B29" s="274">
        <v>45026</v>
      </c>
      <c r="C29" s="275">
        <v>150000</v>
      </c>
      <c r="D29" s="276" t="s">
        <v>98</v>
      </c>
      <c r="E29" s="274">
        <v>45107</v>
      </c>
      <c r="F29" s="277"/>
      <c r="G29" s="275"/>
      <c r="H29" s="275">
        <v>1369</v>
      </c>
      <c r="I29" s="274"/>
      <c r="J29" s="277"/>
      <c r="K29" s="275"/>
      <c r="L29" s="275">
        <f t="shared" si="2"/>
        <v>0</v>
      </c>
      <c r="M29" s="274"/>
      <c r="N29" s="277"/>
      <c r="O29" s="277"/>
      <c r="P29" s="277">
        <f t="shared" si="0"/>
        <v>0</v>
      </c>
      <c r="Q29" s="277"/>
      <c r="R29" s="277"/>
      <c r="S29" s="278"/>
      <c r="T29" s="278">
        <f t="shared" si="5"/>
        <v>0</v>
      </c>
      <c r="U29" s="278"/>
      <c r="V29" s="277"/>
      <c r="W29" s="277"/>
      <c r="X29" s="277">
        <f t="shared" si="3"/>
        <v>0</v>
      </c>
      <c r="Y29" s="278"/>
      <c r="Z29" s="278"/>
      <c r="AA29" s="278"/>
      <c r="AB29" s="278">
        <f t="shared" si="6"/>
        <v>0</v>
      </c>
      <c r="AC29" s="278"/>
      <c r="AD29" s="278"/>
      <c r="AE29" s="278"/>
      <c r="AF29" s="277">
        <f t="shared" si="7"/>
        <v>0</v>
      </c>
      <c r="AG29" s="278"/>
      <c r="AH29" s="278"/>
      <c r="AI29" s="278"/>
      <c r="AJ29" s="277">
        <f t="shared" si="8"/>
        <v>0</v>
      </c>
      <c r="AK29" s="278"/>
      <c r="AL29" s="278"/>
      <c r="AM29" s="278"/>
      <c r="AN29" s="277">
        <f t="shared" si="9"/>
        <v>0</v>
      </c>
    </row>
    <row r="30" spans="1:40" ht="45" customHeight="1" thickBot="1" x14ac:dyDescent="0.25">
      <c r="A30" s="273">
        <v>25</v>
      </c>
      <c r="B30" s="274">
        <v>45027</v>
      </c>
      <c r="C30" s="275">
        <v>250000</v>
      </c>
      <c r="D30" s="276" t="s">
        <v>99</v>
      </c>
      <c r="E30" s="274">
        <v>45109</v>
      </c>
      <c r="F30" s="277">
        <v>6.61</v>
      </c>
      <c r="G30" s="275">
        <v>39000</v>
      </c>
      <c r="H30" s="275">
        <f t="shared" ref="H30:H83" si="10">F30*G30</f>
        <v>257790</v>
      </c>
      <c r="I30" s="274"/>
      <c r="J30" s="277"/>
      <c r="K30" s="275"/>
      <c r="L30" s="275">
        <f t="shared" si="2"/>
        <v>0</v>
      </c>
      <c r="M30" s="274"/>
      <c r="N30" s="277"/>
      <c r="O30" s="277"/>
      <c r="P30" s="277">
        <f t="shared" si="0"/>
        <v>0</v>
      </c>
      <c r="Q30" s="277"/>
      <c r="R30" s="277"/>
      <c r="S30" s="278"/>
      <c r="T30" s="278">
        <f t="shared" si="5"/>
        <v>0</v>
      </c>
      <c r="U30" s="278"/>
      <c r="V30" s="277"/>
      <c r="W30" s="277"/>
      <c r="X30" s="277">
        <f t="shared" si="3"/>
        <v>0</v>
      </c>
      <c r="Y30" s="278"/>
      <c r="Z30" s="278"/>
      <c r="AA30" s="278"/>
      <c r="AB30" s="278">
        <f t="shared" si="6"/>
        <v>0</v>
      </c>
      <c r="AC30" s="278"/>
      <c r="AD30" s="278"/>
      <c r="AE30" s="278"/>
      <c r="AF30" s="277">
        <f t="shared" si="7"/>
        <v>0</v>
      </c>
      <c r="AG30" s="278"/>
      <c r="AH30" s="278"/>
      <c r="AI30" s="278"/>
      <c r="AJ30" s="277">
        <f t="shared" si="8"/>
        <v>0</v>
      </c>
      <c r="AK30" s="278"/>
      <c r="AL30" s="278"/>
      <c r="AM30" s="278"/>
      <c r="AN30" s="277">
        <f t="shared" si="9"/>
        <v>0</v>
      </c>
    </row>
    <row r="31" spans="1:40" ht="45" customHeight="1" thickBot="1" x14ac:dyDescent="0.25">
      <c r="A31" s="273">
        <v>26</v>
      </c>
      <c r="B31" s="274">
        <v>45029</v>
      </c>
      <c r="C31" s="275">
        <v>150000</v>
      </c>
      <c r="D31" s="276" t="s">
        <v>100</v>
      </c>
      <c r="E31" s="274">
        <v>45116</v>
      </c>
      <c r="F31" s="277">
        <v>5.085</v>
      </c>
      <c r="G31" s="275">
        <v>38000</v>
      </c>
      <c r="H31" s="275">
        <f t="shared" si="10"/>
        <v>193230</v>
      </c>
      <c r="I31" s="274"/>
      <c r="J31" s="277"/>
      <c r="K31" s="275"/>
      <c r="L31" s="275">
        <f t="shared" si="2"/>
        <v>0</v>
      </c>
      <c r="M31" s="274"/>
      <c r="N31" s="277"/>
      <c r="O31" s="277"/>
      <c r="P31" s="277">
        <f t="shared" si="0"/>
        <v>0</v>
      </c>
      <c r="Q31" s="277"/>
      <c r="R31" s="277"/>
      <c r="S31" s="278"/>
      <c r="T31" s="278">
        <f t="shared" si="5"/>
        <v>0</v>
      </c>
      <c r="U31" s="278"/>
      <c r="V31" s="277"/>
      <c r="W31" s="277"/>
      <c r="X31" s="277">
        <f t="shared" si="3"/>
        <v>0</v>
      </c>
      <c r="Y31" s="278"/>
      <c r="Z31" s="278"/>
      <c r="AA31" s="278"/>
      <c r="AB31" s="278">
        <f t="shared" si="6"/>
        <v>0</v>
      </c>
      <c r="AC31" s="278"/>
      <c r="AD31" s="278"/>
      <c r="AE31" s="278"/>
      <c r="AF31" s="277">
        <f t="shared" si="7"/>
        <v>0</v>
      </c>
      <c r="AG31" s="278"/>
      <c r="AH31" s="278"/>
      <c r="AI31" s="278"/>
      <c r="AJ31" s="277">
        <f t="shared" si="8"/>
        <v>0</v>
      </c>
      <c r="AK31" s="278"/>
      <c r="AL31" s="278"/>
      <c r="AM31" s="278"/>
      <c r="AN31" s="277">
        <f t="shared" si="9"/>
        <v>0</v>
      </c>
    </row>
    <row r="32" spans="1:40" ht="45" customHeight="1" thickBot="1" x14ac:dyDescent="0.25">
      <c r="A32" s="273">
        <v>27</v>
      </c>
      <c r="B32" s="274">
        <v>45032</v>
      </c>
      <c r="C32" s="275">
        <v>500000</v>
      </c>
      <c r="D32" s="276" t="s">
        <v>101</v>
      </c>
      <c r="E32" s="274">
        <v>45127</v>
      </c>
      <c r="F32" s="277">
        <v>3.9550000000000001</v>
      </c>
      <c r="G32" s="275">
        <v>35000</v>
      </c>
      <c r="H32" s="275">
        <f t="shared" si="10"/>
        <v>138425</v>
      </c>
      <c r="I32" s="280"/>
      <c r="J32" s="277"/>
      <c r="K32" s="275"/>
      <c r="L32" s="275">
        <f t="shared" si="2"/>
        <v>0</v>
      </c>
      <c r="M32" s="274"/>
      <c r="N32" s="277"/>
      <c r="O32" s="277"/>
      <c r="P32" s="277">
        <f t="shared" si="0"/>
        <v>0</v>
      </c>
      <c r="Q32" s="277"/>
      <c r="R32" s="277"/>
      <c r="S32" s="278"/>
      <c r="T32" s="278">
        <f t="shared" si="5"/>
        <v>0</v>
      </c>
      <c r="U32" s="278"/>
      <c r="V32" s="277"/>
      <c r="W32" s="277"/>
      <c r="X32" s="277">
        <f t="shared" si="3"/>
        <v>0</v>
      </c>
      <c r="Y32" s="278"/>
      <c r="Z32" s="278"/>
      <c r="AA32" s="278"/>
      <c r="AB32" s="278">
        <f t="shared" si="6"/>
        <v>0</v>
      </c>
      <c r="AC32" s="278"/>
      <c r="AD32" s="278"/>
      <c r="AE32" s="278"/>
      <c r="AF32" s="277">
        <f t="shared" si="7"/>
        <v>0</v>
      </c>
      <c r="AG32" s="278"/>
      <c r="AH32" s="278"/>
      <c r="AI32" s="278"/>
      <c r="AJ32" s="277">
        <f t="shared" si="8"/>
        <v>0</v>
      </c>
      <c r="AK32" s="278"/>
      <c r="AL32" s="278"/>
      <c r="AM32" s="278"/>
      <c r="AN32" s="277">
        <f t="shared" si="9"/>
        <v>0</v>
      </c>
    </row>
    <row r="33" spans="1:40" ht="45" customHeight="1" thickBot="1" x14ac:dyDescent="0.25">
      <c r="A33" s="273">
        <v>28</v>
      </c>
      <c r="B33" s="274">
        <v>45035</v>
      </c>
      <c r="C33" s="275">
        <v>100000</v>
      </c>
      <c r="D33" s="276" t="s">
        <v>102</v>
      </c>
      <c r="E33" s="274">
        <v>45139</v>
      </c>
      <c r="F33" s="277">
        <v>2.9750000000000001</v>
      </c>
      <c r="G33" s="275">
        <v>34000</v>
      </c>
      <c r="H33" s="275">
        <f t="shared" si="10"/>
        <v>101150</v>
      </c>
      <c r="I33" s="280"/>
      <c r="J33" s="277"/>
      <c r="K33" s="275"/>
      <c r="L33" s="275">
        <f t="shared" si="2"/>
        <v>0</v>
      </c>
      <c r="M33" s="274"/>
      <c r="N33" s="277"/>
      <c r="O33" s="277"/>
      <c r="P33" s="277">
        <f t="shared" si="0"/>
        <v>0</v>
      </c>
      <c r="Q33" s="277"/>
      <c r="R33" s="277"/>
      <c r="S33" s="278"/>
      <c r="T33" s="278">
        <f t="shared" si="5"/>
        <v>0</v>
      </c>
      <c r="U33" s="278"/>
      <c r="V33" s="277"/>
      <c r="W33" s="277"/>
      <c r="X33" s="277">
        <f t="shared" si="3"/>
        <v>0</v>
      </c>
      <c r="Y33" s="278"/>
      <c r="Z33" s="278"/>
      <c r="AA33" s="278"/>
      <c r="AB33" s="278">
        <f t="shared" si="6"/>
        <v>0</v>
      </c>
      <c r="AC33" s="278"/>
      <c r="AD33" s="278"/>
      <c r="AE33" s="278"/>
      <c r="AF33" s="277">
        <f t="shared" si="7"/>
        <v>0</v>
      </c>
      <c r="AG33" s="278"/>
      <c r="AH33" s="278"/>
      <c r="AI33" s="278"/>
      <c r="AJ33" s="277">
        <f t="shared" si="8"/>
        <v>0</v>
      </c>
      <c r="AK33" s="278"/>
      <c r="AL33" s="278"/>
      <c r="AM33" s="278"/>
      <c r="AN33" s="277">
        <f t="shared" si="9"/>
        <v>0</v>
      </c>
    </row>
    <row r="34" spans="1:40" ht="45" customHeight="1" thickBot="1" x14ac:dyDescent="0.25">
      <c r="A34" s="273">
        <v>29</v>
      </c>
      <c r="B34" s="274">
        <v>45045</v>
      </c>
      <c r="C34" s="275">
        <v>500000</v>
      </c>
      <c r="D34" s="276" t="s">
        <v>103</v>
      </c>
      <c r="E34" s="274">
        <v>45155</v>
      </c>
      <c r="F34" s="277">
        <v>2.8450000000000002</v>
      </c>
      <c r="G34" s="275">
        <v>35500</v>
      </c>
      <c r="H34" s="275">
        <f t="shared" si="10"/>
        <v>100997.5</v>
      </c>
      <c r="I34" s="280"/>
      <c r="J34" s="277"/>
      <c r="K34" s="275"/>
      <c r="L34" s="275">
        <f t="shared" si="2"/>
        <v>0</v>
      </c>
      <c r="M34" s="274"/>
      <c r="N34" s="277"/>
      <c r="O34" s="277"/>
      <c r="P34" s="277">
        <f t="shared" si="0"/>
        <v>0</v>
      </c>
      <c r="Q34" s="277"/>
      <c r="R34" s="277"/>
      <c r="S34" s="278"/>
      <c r="T34" s="278">
        <f t="shared" si="5"/>
        <v>0</v>
      </c>
      <c r="U34" s="278"/>
      <c r="V34" s="277"/>
      <c r="W34" s="277"/>
      <c r="X34" s="277">
        <f t="shared" si="3"/>
        <v>0</v>
      </c>
      <c r="Y34" s="278"/>
      <c r="Z34" s="278"/>
      <c r="AA34" s="278"/>
      <c r="AB34" s="278">
        <f t="shared" si="6"/>
        <v>0</v>
      </c>
      <c r="AC34" s="278"/>
      <c r="AD34" s="278"/>
      <c r="AE34" s="278"/>
      <c r="AF34" s="277">
        <f t="shared" si="7"/>
        <v>0</v>
      </c>
      <c r="AG34" s="278"/>
      <c r="AH34" s="278"/>
      <c r="AI34" s="278"/>
      <c r="AJ34" s="277">
        <f t="shared" si="8"/>
        <v>0</v>
      </c>
      <c r="AK34" s="278"/>
      <c r="AL34" s="278"/>
      <c r="AM34" s="278"/>
      <c r="AN34" s="277">
        <f t="shared" si="9"/>
        <v>0</v>
      </c>
    </row>
    <row r="35" spans="1:40" ht="45" customHeight="1" thickBot="1" x14ac:dyDescent="0.25">
      <c r="A35" s="273">
        <v>30</v>
      </c>
      <c r="B35" s="274">
        <v>45046</v>
      </c>
      <c r="C35" s="275">
        <v>100000</v>
      </c>
      <c r="D35" s="276" t="s">
        <v>104</v>
      </c>
      <c r="E35" s="274">
        <v>45150</v>
      </c>
      <c r="F35" s="277">
        <v>1.94</v>
      </c>
      <c r="G35" s="275">
        <v>35000</v>
      </c>
      <c r="H35" s="275">
        <f t="shared" si="10"/>
        <v>67900</v>
      </c>
      <c r="I35" s="280"/>
      <c r="J35" s="277"/>
      <c r="K35" s="275"/>
      <c r="L35" s="275">
        <f t="shared" si="2"/>
        <v>0</v>
      </c>
      <c r="M35" s="274"/>
      <c r="N35" s="277"/>
      <c r="O35" s="277"/>
      <c r="P35" s="277">
        <f t="shared" si="0"/>
        <v>0</v>
      </c>
      <c r="Q35" s="277"/>
      <c r="R35" s="277"/>
      <c r="S35" s="278"/>
      <c r="T35" s="278">
        <f t="shared" si="5"/>
        <v>0</v>
      </c>
      <c r="U35" s="278"/>
      <c r="V35" s="277"/>
      <c r="W35" s="277"/>
      <c r="X35" s="277">
        <f t="shared" si="3"/>
        <v>0</v>
      </c>
      <c r="Y35" s="278"/>
      <c r="Z35" s="278"/>
      <c r="AA35" s="278"/>
      <c r="AB35" s="278">
        <f t="shared" si="6"/>
        <v>0</v>
      </c>
      <c r="AC35" s="278"/>
      <c r="AD35" s="278"/>
      <c r="AE35" s="278"/>
      <c r="AF35" s="277">
        <f t="shared" si="7"/>
        <v>0</v>
      </c>
      <c r="AG35" s="278"/>
      <c r="AH35" s="278"/>
      <c r="AI35" s="278"/>
      <c r="AJ35" s="277">
        <f t="shared" si="8"/>
        <v>0</v>
      </c>
      <c r="AK35" s="278"/>
      <c r="AL35" s="278"/>
      <c r="AM35" s="278"/>
      <c r="AN35" s="277">
        <f t="shared" si="9"/>
        <v>0</v>
      </c>
    </row>
    <row r="36" spans="1:40" ht="45" customHeight="1" thickBot="1" x14ac:dyDescent="0.25">
      <c r="A36" s="273">
        <v>31</v>
      </c>
      <c r="B36" s="274">
        <v>45047</v>
      </c>
      <c r="C36" s="275">
        <v>450000</v>
      </c>
      <c r="D36" s="276" t="s">
        <v>105</v>
      </c>
      <c r="E36" s="274"/>
      <c r="F36" s="277"/>
      <c r="G36" s="275"/>
      <c r="H36" s="275">
        <f t="shared" si="10"/>
        <v>0</v>
      </c>
      <c r="I36" s="280"/>
      <c r="J36" s="277"/>
      <c r="K36" s="275"/>
      <c r="L36" s="275">
        <f t="shared" si="2"/>
        <v>0</v>
      </c>
      <c r="M36" s="274"/>
      <c r="N36" s="277"/>
      <c r="O36" s="277"/>
      <c r="P36" s="277">
        <f t="shared" si="0"/>
        <v>0</v>
      </c>
      <c r="Q36" s="277"/>
      <c r="R36" s="277"/>
      <c r="S36" s="278"/>
      <c r="T36" s="278">
        <f t="shared" si="5"/>
        <v>0</v>
      </c>
      <c r="U36" s="278"/>
      <c r="V36" s="277"/>
      <c r="W36" s="277"/>
      <c r="X36" s="277">
        <f t="shared" si="3"/>
        <v>0</v>
      </c>
      <c r="Y36" s="278"/>
      <c r="Z36" s="278"/>
      <c r="AA36" s="278"/>
      <c r="AB36" s="278">
        <f t="shared" si="6"/>
        <v>0</v>
      </c>
      <c r="AC36" s="278"/>
      <c r="AD36" s="278"/>
      <c r="AE36" s="278"/>
      <c r="AF36" s="277">
        <f t="shared" si="7"/>
        <v>0</v>
      </c>
      <c r="AG36" s="278"/>
      <c r="AH36" s="278"/>
      <c r="AI36" s="278"/>
      <c r="AJ36" s="277">
        <f t="shared" si="8"/>
        <v>0</v>
      </c>
      <c r="AK36" s="278"/>
      <c r="AL36" s="278"/>
      <c r="AM36" s="278"/>
      <c r="AN36" s="277">
        <f t="shared" si="9"/>
        <v>0</v>
      </c>
    </row>
    <row r="37" spans="1:40" ht="45" customHeight="1" thickBot="1" x14ac:dyDescent="0.25">
      <c r="A37" s="273">
        <v>32</v>
      </c>
      <c r="B37" s="274">
        <v>45049</v>
      </c>
      <c r="C37" s="275">
        <v>500000</v>
      </c>
      <c r="D37" s="276" t="s">
        <v>106</v>
      </c>
      <c r="E37" s="274"/>
      <c r="F37" s="277"/>
      <c r="G37" s="275"/>
      <c r="H37" s="275">
        <f t="shared" si="10"/>
        <v>0</v>
      </c>
      <c r="I37" s="280"/>
      <c r="J37" s="277"/>
      <c r="K37" s="275"/>
      <c r="L37" s="275">
        <f t="shared" si="2"/>
        <v>0</v>
      </c>
      <c r="M37" s="274"/>
      <c r="N37" s="277"/>
      <c r="O37" s="277"/>
      <c r="P37" s="277">
        <f t="shared" si="0"/>
        <v>0</v>
      </c>
      <c r="Q37" s="277"/>
      <c r="R37" s="277"/>
      <c r="S37" s="278"/>
      <c r="T37" s="278">
        <f t="shared" si="5"/>
        <v>0</v>
      </c>
      <c r="U37" s="278"/>
      <c r="V37" s="277"/>
      <c r="W37" s="277"/>
      <c r="X37" s="277">
        <f t="shared" si="3"/>
        <v>0</v>
      </c>
      <c r="Y37" s="278"/>
      <c r="Z37" s="278"/>
      <c r="AA37" s="278"/>
      <c r="AB37" s="278">
        <f t="shared" si="6"/>
        <v>0</v>
      </c>
      <c r="AC37" s="278"/>
      <c r="AD37" s="278"/>
      <c r="AE37" s="278"/>
      <c r="AF37" s="277">
        <f t="shared" si="7"/>
        <v>0</v>
      </c>
      <c r="AG37" s="278"/>
      <c r="AH37" s="278"/>
      <c r="AI37" s="278"/>
      <c r="AJ37" s="277">
        <f t="shared" si="8"/>
        <v>0</v>
      </c>
      <c r="AK37" s="278"/>
      <c r="AL37" s="278"/>
      <c r="AM37" s="278"/>
      <c r="AN37" s="277">
        <f t="shared" si="9"/>
        <v>0</v>
      </c>
    </row>
    <row r="38" spans="1:40" ht="45" customHeight="1" thickBot="1" x14ac:dyDescent="0.25">
      <c r="A38" s="273">
        <v>33</v>
      </c>
      <c r="B38" s="274">
        <v>45052</v>
      </c>
      <c r="C38" s="275">
        <v>1000000</v>
      </c>
      <c r="D38" s="276" t="s">
        <v>107</v>
      </c>
      <c r="E38" s="274"/>
      <c r="F38" s="277"/>
      <c r="G38" s="275"/>
      <c r="H38" s="275">
        <f t="shared" si="10"/>
        <v>0</v>
      </c>
      <c r="I38" s="280"/>
      <c r="J38" s="277"/>
      <c r="K38" s="275"/>
      <c r="L38" s="275">
        <f t="shared" si="2"/>
        <v>0</v>
      </c>
      <c r="M38" s="274"/>
      <c r="N38" s="277"/>
      <c r="O38" s="277"/>
      <c r="P38" s="277">
        <f t="shared" si="0"/>
        <v>0</v>
      </c>
      <c r="Q38" s="277"/>
      <c r="R38" s="277"/>
      <c r="S38" s="278"/>
      <c r="T38" s="278">
        <f t="shared" si="5"/>
        <v>0</v>
      </c>
      <c r="U38" s="278"/>
      <c r="V38" s="277"/>
      <c r="W38" s="277"/>
      <c r="X38" s="277">
        <f t="shared" si="3"/>
        <v>0</v>
      </c>
      <c r="Y38" s="278"/>
      <c r="Z38" s="278"/>
      <c r="AA38" s="278"/>
      <c r="AB38" s="278">
        <f t="shared" si="6"/>
        <v>0</v>
      </c>
      <c r="AC38" s="278"/>
      <c r="AD38" s="278"/>
      <c r="AE38" s="278"/>
      <c r="AF38" s="277">
        <f t="shared" si="7"/>
        <v>0</v>
      </c>
      <c r="AG38" s="278"/>
      <c r="AH38" s="278"/>
      <c r="AI38" s="278"/>
      <c r="AJ38" s="277">
        <f t="shared" si="8"/>
        <v>0</v>
      </c>
      <c r="AK38" s="278"/>
      <c r="AL38" s="278"/>
      <c r="AM38" s="278"/>
      <c r="AN38" s="277">
        <f t="shared" si="9"/>
        <v>0</v>
      </c>
    </row>
    <row r="39" spans="1:40" ht="45" customHeight="1" thickBot="1" x14ac:dyDescent="0.25">
      <c r="A39" s="273">
        <v>34</v>
      </c>
      <c r="B39" s="274">
        <v>45055</v>
      </c>
      <c r="C39" s="275">
        <v>200000</v>
      </c>
      <c r="D39" s="276" t="s">
        <v>108</v>
      </c>
      <c r="E39" s="274"/>
      <c r="F39" s="277"/>
      <c r="G39" s="275"/>
      <c r="H39" s="275">
        <f t="shared" si="10"/>
        <v>0</v>
      </c>
      <c r="I39" s="280"/>
      <c r="J39" s="277"/>
      <c r="K39" s="275"/>
      <c r="L39" s="275">
        <f t="shared" si="2"/>
        <v>0</v>
      </c>
      <c r="M39" s="274"/>
      <c r="N39" s="277"/>
      <c r="O39" s="277"/>
      <c r="P39" s="277">
        <f t="shared" si="0"/>
        <v>0</v>
      </c>
      <c r="Q39" s="277"/>
      <c r="R39" s="277"/>
      <c r="S39" s="278"/>
      <c r="T39" s="278">
        <f t="shared" si="5"/>
        <v>0</v>
      </c>
      <c r="U39" s="278"/>
      <c r="V39" s="277"/>
      <c r="W39" s="277"/>
      <c r="X39" s="277">
        <f t="shared" si="3"/>
        <v>0</v>
      </c>
      <c r="Y39" s="278"/>
      <c r="Z39" s="278"/>
      <c r="AA39" s="278"/>
      <c r="AB39" s="278">
        <f t="shared" si="6"/>
        <v>0</v>
      </c>
      <c r="AC39" s="278"/>
      <c r="AD39" s="278"/>
      <c r="AE39" s="278"/>
      <c r="AF39" s="277">
        <f t="shared" si="7"/>
        <v>0</v>
      </c>
      <c r="AG39" s="278"/>
      <c r="AH39" s="278"/>
      <c r="AI39" s="278"/>
      <c r="AJ39" s="277">
        <f t="shared" si="8"/>
        <v>0</v>
      </c>
      <c r="AK39" s="278"/>
      <c r="AL39" s="278"/>
      <c r="AM39" s="278"/>
      <c r="AN39" s="277">
        <f t="shared" si="9"/>
        <v>0</v>
      </c>
    </row>
    <row r="40" spans="1:40" ht="45" customHeight="1" thickBot="1" x14ac:dyDescent="0.25">
      <c r="A40" s="273">
        <v>35</v>
      </c>
      <c r="B40" s="274">
        <v>45067</v>
      </c>
      <c r="C40" s="275">
        <v>500000</v>
      </c>
      <c r="D40" s="276" t="s">
        <v>109</v>
      </c>
      <c r="E40" s="274"/>
      <c r="F40" s="277"/>
      <c r="G40" s="275"/>
      <c r="H40" s="275">
        <f t="shared" si="10"/>
        <v>0</v>
      </c>
      <c r="I40" s="280"/>
      <c r="J40" s="277"/>
      <c r="K40" s="275"/>
      <c r="L40" s="275">
        <f t="shared" si="2"/>
        <v>0</v>
      </c>
      <c r="M40" s="274"/>
      <c r="N40" s="277"/>
      <c r="O40" s="277"/>
      <c r="P40" s="277">
        <f t="shared" si="0"/>
        <v>0</v>
      </c>
      <c r="Q40" s="277"/>
      <c r="R40" s="277"/>
      <c r="S40" s="278"/>
      <c r="T40" s="278">
        <f t="shared" si="5"/>
        <v>0</v>
      </c>
      <c r="U40" s="278"/>
      <c r="V40" s="277"/>
      <c r="W40" s="277"/>
      <c r="X40" s="277">
        <f t="shared" si="3"/>
        <v>0</v>
      </c>
      <c r="Y40" s="278"/>
      <c r="Z40" s="278"/>
      <c r="AA40" s="278"/>
      <c r="AB40" s="278">
        <f t="shared" si="6"/>
        <v>0</v>
      </c>
      <c r="AC40" s="278"/>
      <c r="AD40" s="278"/>
      <c r="AE40" s="278"/>
      <c r="AF40" s="277">
        <f t="shared" si="7"/>
        <v>0</v>
      </c>
      <c r="AG40" s="278"/>
      <c r="AH40" s="278"/>
      <c r="AI40" s="278"/>
      <c r="AJ40" s="277">
        <f t="shared" si="8"/>
        <v>0</v>
      </c>
      <c r="AK40" s="278"/>
      <c r="AL40" s="278"/>
      <c r="AM40" s="278"/>
      <c r="AN40" s="277">
        <f t="shared" si="9"/>
        <v>0</v>
      </c>
    </row>
    <row r="41" spans="1:40" ht="45" customHeight="1" thickBot="1" x14ac:dyDescent="0.25">
      <c r="A41" s="273">
        <v>36</v>
      </c>
      <c r="B41" s="274">
        <v>45067</v>
      </c>
      <c r="C41" s="275">
        <v>900000</v>
      </c>
      <c r="D41" s="276" t="s">
        <v>110</v>
      </c>
      <c r="E41" s="274"/>
      <c r="F41" s="277"/>
      <c r="G41" s="275"/>
      <c r="H41" s="275">
        <f t="shared" si="10"/>
        <v>0</v>
      </c>
      <c r="I41" s="280"/>
      <c r="J41" s="277"/>
      <c r="K41" s="275"/>
      <c r="L41" s="275">
        <f t="shared" si="2"/>
        <v>0</v>
      </c>
      <c r="M41" s="274"/>
      <c r="N41" s="277"/>
      <c r="O41" s="277"/>
      <c r="P41" s="277">
        <f t="shared" si="0"/>
        <v>0</v>
      </c>
      <c r="Q41" s="277"/>
      <c r="R41" s="277"/>
      <c r="S41" s="278"/>
      <c r="T41" s="278">
        <f t="shared" si="5"/>
        <v>0</v>
      </c>
      <c r="U41" s="278"/>
      <c r="V41" s="277"/>
      <c r="W41" s="277"/>
      <c r="X41" s="277">
        <f t="shared" si="3"/>
        <v>0</v>
      </c>
      <c r="Y41" s="278"/>
      <c r="Z41" s="278"/>
      <c r="AA41" s="278"/>
      <c r="AB41" s="278">
        <f t="shared" si="6"/>
        <v>0</v>
      </c>
      <c r="AC41" s="278"/>
      <c r="AD41" s="278"/>
      <c r="AE41" s="278"/>
      <c r="AF41" s="277">
        <f t="shared" si="7"/>
        <v>0</v>
      </c>
      <c r="AG41" s="278"/>
      <c r="AH41" s="278"/>
      <c r="AI41" s="278"/>
      <c r="AJ41" s="277">
        <f t="shared" si="8"/>
        <v>0</v>
      </c>
      <c r="AK41" s="278"/>
      <c r="AL41" s="278"/>
      <c r="AM41" s="278"/>
      <c r="AN41" s="277">
        <f t="shared" si="9"/>
        <v>0</v>
      </c>
    </row>
    <row r="42" spans="1:40" ht="45" customHeight="1" thickBot="1" x14ac:dyDescent="0.25">
      <c r="A42" s="273">
        <v>37</v>
      </c>
      <c r="B42" s="274">
        <v>45068</v>
      </c>
      <c r="C42" s="275">
        <v>500000</v>
      </c>
      <c r="D42" s="276" t="s">
        <v>111</v>
      </c>
      <c r="E42" s="274"/>
      <c r="F42" s="277"/>
      <c r="G42" s="275"/>
      <c r="H42" s="275">
        <f t="shared" si="10"/>
        <v>0</v>
      </c>
      <c r="I42" s="280"/>
      <c r="J42" s="277"/>
      <c r="K42" s="275"/>
      <c r="L42" s="275">
        <f t="shared" si="2"/>
        <v>0</v>
      </c>
      <c r="M42" s="274"/>
      <c r="N42" s="277"/>
      <c r="O42" s="277"/>
      <c r="P42" s="277">
        <f t="shared" si="0"/>
        <v>0</v>
      </c>
      <c r="Q42" s="277"/>
      <c r="R42" s="277"/>
      <c r="S42" s="278"/>
      <c r="T42" s="278">
        <f t="shared" si="5"/>
        <v>0</v>
      </c>
      <c r="U42" s="278"/>
      <c r="V42" s="277"/>
      <c r="W42" s="277"/>
      <c r="X42" s="277">
        <f t="shared" si="3"/>
        <v>0</v>
      </c>
      <c r="Y42" s="278"/>
      <c r="Z42" s="278"/>
      <c r="AA42" s="278"/>
      <c r="AB42" s="278">
        <f t="shared" si="6"/>
        <v>0</v>
      </c>
      <c r="AC42" s="278"/>
      <c r="AD42" s="278"/>
      <c r="AE42" s="278"/>
      <c r="AF42" s="277">
        <f t="shared" si="7"/>
        <v>0</v>
      </c>
      <c r="AG42" s="278"/>
      <c r="AH42" s="278"/>
      <c r="AI42" s="278"/>
      <c r="AJ42" s="277">
        <f t="shared" si="8"/>
        <v>0</v>
      </c>
      <c r="AK42" s="278"/>
      <c r="AL42" s="278"/>
      <c r="AM42" s="278"/>
      <c r="AN42" s="277">
        <f t="shared" si="9"/>
        <v>0</v>
      </c>
    </row>
    <row r="43" spans="1:40" ht="45" customHeight="1" thickBot="1" x14ac:dyDescent="0.25">
      <c r="A43" s="273">
        <v>38</v>
      </c>
      <c r="B43" s="274">
        <v>45074</v>
      </c>
      <c r="C43" s="275">
        <v>500000</v>
      </c>
      <c r="D43" s="276" t="s">
        <v>112</v>
      </c>
      <c r="E43" s="274"/>
      <c r="F43" s="277"/>
      <c r="G43" s="275"/>
      <c r="H43" s="275">
        <f t="shared" si="10"/>
        <v>0</v>
      </c>
      <c r="I43" s="280"/>
      <c r="J43" s="277"/>
      <c r="K43" s="275"/>
      <c r="L43" s="275">
        <f t="shared" si="2"/>
        <v>0</v>
      </c>
      <c r="M43" s="274"/>
      <c r="N43" s="277"/>
      <c r="O43" s="277"/>
      <c r="P43" s="277">
        <f t="shared" si="0"/>
        <v>0</v>
      </c>
      <c r="Q43" s="277"/>
      <c r="R43" s="277"/>
      <c r="S43" s="278"/>
      <c r="T43" s="278">
        <f t="shared" si="5"/>
        <v>0</v>
      </c>
      <c r="U43" s="278"/>
      <c r="V43" s="277"/>
      <c r="W43" s="277"/>
      <c r="X43" s="277">
        <f t="shared" si="3"/>
        <v>0</v>
      </c>
      <c r="Y43" s="278"/>
      <c r="Z43" s="278"/>
      <c r="AA43" s="278"/>
      <c r="AB43" s="278">
        <f t="shared" si="6"/>
        <v>0</v>
      </c>
      <c r="AC43" s="278"/>
      <c r="AD43" s="278"/>
      <c r="AE43" s="278"/>
      <c r="AF43" s="277">
        <f t="shared" si="7"/>
        <v>0</v>
      </c>
      <c r="AG43" s="278"/>
      <c r="AH43" s="278"/>
      <c r="AI43" s="278"/>
      <c r="AJ43" s="277">
        <f t="shared" si="8"/>
        <v>0</v>
      </c>
      <c r="AK43" s="278"/>
      <c r="AL43" s="278"/>
      <c r="AM43" s="278"/>
      <c r="AN43" s="277">
        <f t="shared" si="9"/>
        <v>0</v>
      </c>
    </row>
    <row r="44" spans="1:40" ht="45" customHeight="1" thickBot="1" x14ac:dyDescent="0.25">
      <c r="A44" s="273">
        <v>39</v>
      </c>
      <c r="B44" s="274">
        <v>45074</v>
      </c>
      <c r="C44" s="275">
        <v>500000</v>
      </c>
      <c r="D44" s="276" t="s">
        <v>112</v>
      </c>
      <c r="E44" s="274"/>
      <c r="F44" s="277"/>
      <c r="G44" s="275"/>
      <c r="H44" s="275">
        <f t="shared" si="10"/>
        <v>0</v>
      </c>
      <c r="I44" s="280"/>
      <c r="J44" s="277"/>
      <c r="K44" s="275"/>
      <c r="L44" s="275">
        <f t="shared" si="2"/>
        <v>0</v>
      </c>
      <c r="M44" s="274"/>
      <c r="N44" s="277"/>
      <c r="O44" s="277"/>
      <c r="P44" s="277">
        <f t="shared" si="0"/>
        <v>0</v>
      </c>
      <c r="Q44" s="277"/>
      <c r="R44" s="277"/>
      <c r="S44" s="278"/>
      <c r="T44" s="278">
        <f t="shared" si="5"/>
        <v>0</v>
      </c>
      <c r="U44" s="278"/>
      <c r="V44" s="277"/>
      <c r="W44" s="277"/>
      <c r="X44" s="277">
        <f t="shared" si="3"/>
        <v>0</v>
      </c>
      <c r="Y44" s="278"/>
      <c r="Z44" s="278"/>
      <c r="AA44" s="278"/>
      <c r="AB44" s="278">
        <f t="shared" si="6"/>
        <v>0</v>
      </c>
      <c r="AC44" s="278"/>
      <c r="AD44" s="278"/>
      <c r="AE44" s="278"/>
      <c r="AF44" s="277">
        <f t="shared" si="7"/>
        <v>0</v>
      </c>
      <c r="AG44" s="278"/>
      <c r="AH44" s="278"/>
      <c r="AI44" s="278"/>
      <c r="AJ44" s="277">
        <f t="shared" si="8"/>
        <v>0</v>
      </c>
      <c r="AK44" s="278"/>
      <c r="AL44" s="278"/>
      <c r="AM44" s="278"/>
      <c r="AN44" s="277">
        <f t="shared" si="9"/>
        <v>0</v>
      </c>
    </row>
    <row r="45" spans="1:40" ht="45" customHeight="1" thickBot="1" x14ac:dyDescent="0.25">
      <c r="A45" s="273">
        <v>40</v>
      </c>
      <c r="B45" s="274">
        <v>45076</v>
      </c>
      <c r="C45" s="275">
        <v>500000</v>
      </c>
      <c r="D45" s="276" t="s">
        <v>113</v>
      </c>
      <c r="E45" s="274"/>
      <c r="F45" s="277"/>
      <c r="G45" s="275"/>
      <c r="H45" s="275">
        <f t="shared" si="10"/>
        <v>0</v>
      </c>
      <c r="I45" s="280"/>
      <c r="J45" s="277"/>
      <c r="K45" s="275"/>
      <c r="L45" s="275">
        <f t="shared" si="2"/>
        <v>0</v>
      </c>
      <c r="M45" s="274"/>
      <c r="N45" s="277"/>
      <c r="O45" s="277"/>
      <c r="P45" s="277">
        <f t="shared" si="0"/>
        <v>0</v>
      </c>
      <c r="Q45" s="277"/>
      <c r="R45" s="277"/>
      <c r="S45" s="278"/>
      <c r="T45" s="278">
        <f t="shared" si="5"/>
        <v>0</v>
      </c>
      <c r="U45" s="278"/>
      <c r="V45" s="277"/>
      <c r="W45" s="277"/>
      <c r="X45" s="277">
        <f t="shared" si="3"/>
        <v>0</v>
      </c>
      <c r="Y45" s="278"/>
      <c r="Z45" s="278"/>
      <c r="AA45" s="278"/>
      <c r="AB45" s="278">
        <f t="shared" si="6"/>
        <v>0</v>
      </c>
      <c r="AC45" s="278"/>
      <c r="AD45" s="278"/>
      <c r="AE45" s="278"/>
      <c r="AF45" s="277">
        <f t="shared" si="7"/>
        <v>0</v>
      </c>
      <c r="AG45" s="278"/>
      <c r="AH45" s="278"/>
      <c r="AI45" s="278"/>
      <c r="AJ45" s="277">
        <f t="shared" si="8"/>
        <v>0</v>
      </c>
      <c r="AK45" s="278"/>
      <c r="AL45" s="278"/>
      <c r="AM45" s="278"/>
      <c r="AN45" s="277">
        <f t="shared" si="9"/>
        <v>0</v>
      </c>
    </row>
    <row r="46" spans="1:40" ht="45" customHeight="1" thickBot="1" x14ac:dyDescent="0.25">
      <c r="A46" s="273">
        <v>41</v>
      </c>
      <c r="B46" s="274">
        <v>45081</v>
      </c>
      <c r="C46" s="275">
        <v>1000000</v>
      </c>
      <c r="D46" s="276" t="s">
        <v>114</v>
      </c>
      <c r="E46" s="274"/>
      <c r="F46" s="277"/>
      <c r="G46" s="275"/>
      <c r="H46" s="275">
        <f t="shared" si="10"/>
        <v>0</v>
      </c>
      <c r="I46" s="280"/>
      <c r="J46" s="277"/>
      <c r="K46" s="275"/>
      <c r="L46" s="275">
        <f t="shared" si="2"/>
        <v>0</v>
      </c>
      <c r="M46" s="274"/>
      <c r="N46" s="277"/>
      <c r="O46" s="277"/>
      <c r="P46" s="277">
        <f t="shared" si="0"/>
        <v>0</v>
      </c>
      <c r="Q46" s="277"/>
      <c r="R46" s="277"/>
      <c r="S46" s="278"/>
      <c r="T46" s="278">
        <f t="shared" si="5"/>
        <v>0</v>
      </c>
      <c r="U46" s="278"/>
      <c r="V46" s="277"/>
      <c r="W46" s="277"/>
      <c r="X46" s="277">
        <f t="shared" si="3"/>
        <v>0</v>
      </c>
      <c r="Y46" s="278"/>
      <c r="Z46" s="278"/>
      <c r="AA46" s="278"/>
      <c r="AB46" s="278">
        <f t="shared" si="6"/>
        <v>0</v>
      </c>
      <c r="AC46" s="278"/>
      <c r="AD46" s="278"/>
      <c r="AE46" s="278"/>
      <c r="AF46" s="277">
        <f t="shared" si="7"/>
        <v>0</v>
      </c>
      <c r="AG46" s="278"/>
      <c r="AH46" s="278"/>
      <c r="AI46" s="278"/>
      <c r="AJ46" s="277">
        <f t="shared" si="8"/>
        <v>0</v>
      </c>
      <c r="AK46" s="278"/>
      <c r="AL46" s="278"/>
      <c r="AM46" s="278"/>
      <c r="AN46" s="277">
        <f t="shared" si="9"/>
        <v>0</v>
      </c>
    </row>
    <row r="47" spans="1:40" ht="45" customHeight="1" thickBot="1" x14ac:dyDescent="0.25">
      <c r="A47" s="273">
        <v>42</v>
      </c>
      <c r="B47" s="274">
        <v>45082</v>
      </c>
      <c r="C47" s="275">
        <v>100000</v>
      </c>
      <c r="D47" s="276" t="s">
        <v>115</v>
      </c>
      <c r="E47" s="274"/>
      <c r="F47" s="277"/>
      <c r="G47" s="275"/>
      <c r="H47" s="275">
        <f t="shared" si="10"/>
        <v>0</v>
      </c>
      <c r="I47" s="280"/>
      <c r="J47" s="277"/>
      <c r="K47" s="275"/>
      <c r="L47" s="275">
        <f t="shared" si="2"/>
        <v>0</v>
      </c>
      <c r="M47" s="274"/>
      <c r="N47" s="277"/>
      <c r="O47" s="277"/>
      <c r="P47" s="277">
        <f t="shared" si="0"/>
        <v>0</v>
      </c>
      <c r="Q47" s="277"/>
      <c r="R47" s="277"/>
      <c r="S47" s="278"/>
      <c r="T47" s="278">
        <f t="shared" si="5"/>
        <v>0</v>
      </c>
      <c r="U47" s="278"/>
      <c r="V47" s="277"/>
      <c r="W47" s="277"/>
      <c r="X47" s="277">
        <f t="shared" si="3"/>
        <v>0</v>
      </c>
      <c r="Y47" s="278"/>
      <c r="Z47" s="278"/>
      <c r="AA47" s="278"/>
      <c r="AB47" s="278">
        <f t="shared" si="6"/>
        <v>0</v>
      </c>
      <c r="AC47" s="278"/>
      <c r="AD47" s="278"/>
      <c r="AE47" s="278"/>
      <c r="AF47" s="277">
        <f t="shared" si="7"/>
        <v>0</v>
      </c>
      <c r="AG47" s="278"/>
      <c r="AH47" s="278"/>
      <c r="AI47" s="278"/>
      <c r="AJ47" s="277">
        <f t="shared" si="8"/>
        <v>0</v>
      </c>
      <c r="AK47" s="278"/>
      <c r="AL47" s="278"/>
      <c r="AM47" s="278"/>
      <c r="AN47" s="277">
        <f t="shared" si="9"/>
        <v>0</v>
      </c>
    </row>
    <row r="48" spans="1:40" ht="45" customHeight="1" thickBot="1" x14ac:dyDescent="0.25">
      <c r="A48" s="273">
        <v>43</v>
      </c>
      <c r="B48" s="274">
        <v>45082</v>
      </c>
      <c r="C48" s="275">
        <v>100000</v>
      </c>
      <c r="D48" s="276" t="s">
        <v>116</v>
      </c>
      <c r="E48" s="274"/>
      <c r="F48" s="277"/>
      <c r="G48" s="275"/>
      <c r="H48" s="275">
        <f t="shared" si="10"/>
        <v>0</v>
      </c>
      <c r="I48" s="280"/>
      <c r="J48" s="277"/>
      <c r="K48" s="275"/>
      <c r="L48" s="275">
        <f t="shared" si="2"/>
        <v>0</v>
      </c>
      <c r="M48" s="274"/>
      <c r="N48" s="277"/>
      <c r="O48" s="277"/>
      <c r="P48" s="277">
        <f t="shared" si="0"/>
        <v>0</v>
      </c>
      <c r="Q48" s="277"/>
      <c r="R48" s="277"/>
      <c r="S48" s="278"/>
      <c r="T48" s="278">
        <f t="shared" si="5"/>
        <v>0</v>
      </c>
      <c r="U48" s="278"/>
      <c r="V48" s="277"/>
      <c r="W48" s="277"/>
      <c r="X48" s="277">
        <f t="shared" si="3"/>
        <v>0</v>
      </c>
      <c r="Y48" s="278"/>
      <c r="Z48" s="278"/>
      <c r="AA48" s="278"/>
      <c r="AB48" s="278">
        <f t="shared" si="6"/>
        <v>0</v>
      </c>
      <c r="AC48" s="278"/>
      <c r="AD48" s="278"/>
      <c r="AE48" s="278"/>
      <c r="AF48" s="277">
        <f t="shared" si="7"/>
        <v>0</v>
      </c>
      <c r="AG48" s="278"/>
      <c r="AH48" s="278"/>
      <c r="AI48" s="278"/>
      <c r="AJ48" s="277">
        <f t="shared" si="8"/>
        <v>0</v>
      </c>
      <c r="AK48" s="278"/>
      <c r="AL48" s="278"/>
      <c r="AM48" s="278"/>
      <c r="AN48" s="277">
        <f t="shared" si="9"/>
        <v>0</v>
      </c>
    </row>
    <row r="49" spans="1:40" ht="45" customHeight="1" thickBot="1" x14ac:dyDescent="0.25">
      <c r="A49" s="273">
        <v>44</v>
      </c>
      <c r="B49" s="274">
        <v>45090</v>
      </c>
      <c r="C49" s="275">
        <v>1000000</v>
      </c>
      <c r="D49" s="276" t="s">
        <v>117</v>
      </c>
      <c r="E49" s="274"/>
      <c r="F49" s="277"/>
      <c r="G49" s="275"/>
      <c r="H49" s="275">
        <f t="shared" si="10"/>
        <v>0</v>
      </c>
      <c r="I49" s="280"/>
      <c r="J49" s="277"/>
      <c r="K49" s="275"/>
      <c r="L49" s="275">
        <f t="shared" si="2"/>
        <v>0</v>
      </c>
      <c r="M49" s="274"/>
      <c r="N49" s="277"/>
      <c r="O49" s="277"/>
      <c r="P49" s="277">
        <f t="shared" si="0"/>
        <v>0</v>
      </c>
      <c r="Q49" s="277"/>
      <c r="R49" s="277"/>
      <c r="S49" s="278"/>
      <c r="T49" s="278">
        <f t="shared" si="5"/>
        <v>0</v>
      </c>
      <c r="U49" s="278"/>
      <c r="V49" s="277"/>
      <c r="W49" s="277"/>
      <c r="X49" s="277">
        <f t="shared" si="3"/>
        <v>0</v>
      </c>
      <c r="Y49" s="278"/>
      <c r="Z49" s="278"/>
      <c r="AA49" s="278"/>
      <c r="AB49" s="278">
        <f t="shared" si="6"/>
        <v>0</v>
      </c>
      <c r="AC49" s="278"/>
      <c r="AD49" s="278"/>
      <c r="AE49" s="278"/>
      <c r="AF49" s="277">
        <f t="shared" si="7"/>
        <v>0</v>
      </c>
      <c r="AG49" s="278"/>
      <c r="AH49" s="278"/>
      <c r="AI49" s="278"/>
      <c r="AJ49" s="277">
        <f t="shared" si="8"/>
        <v>0</v>
      </c>
      <c r="AK49" s="278"/>
      <c r="AL49" s="278"/>
      <c r="AM49" s="278"/>
      <c r="AN49" s="277">
        <f t="shared" si="9"/>
        <v>0</v>
      </c>
    </row>
    <row r="50" spans="1:40" ht="45" customHeight="1" thickBot="1" x14ac:dyDescent="0.25">
      <c r="A50" s="273">
        <v>45</v>
      </c>
      <c r="B50" s="274">
        <v>45148</v>
      </c>
      <c r="C50" s="275">
        <v>150000</v>
      </c>
      <c r="D50" s="276" t="s">
        <v>118</v>
      </c>
      <c r="E50" s="274"/>
      <c r="F50" s="277"/>
      <c r="G50" s="275"/>
      <c r="H50" s="275">
        <f t="shared" si="10"/>
        <v>0</v>
      </c>
      <c r="I50" s="280"/>
      <c r="J50" s="277"/>
      <c r="K50" s="275"/>
      <c r="L50" s="275">
        <f t="shared" si="2"/>
        <v>0</v>
      </c>
      <c r="M50" s="274"/>
      <c r="N50" s="277"/>
      <c r="O50" s="277"/>
      <c r="P50" s="277">
        <f t="shared" si="0"/>
        <v>0</v>
      </c>
      <c r="Q50" s="277"/>
      <c r="R50" s="277"/>
      <c r="S50" s="278"/>
      <c r="T50" s="278">
        <f t="shared" si="5"/>
        <v>0</v>
      </c>
      <c r="U50" s="278"/>
      <c r="V50" s="277"/>
      <c r="W50" s="277"/>
      <c r="X50" s="277">
        <f t="shared" si="3"/>
        <v>0</v>
      </c>
      <c r="Y50" s="278"/>
      <c r="Z50" s="278"/>
      <c r="AA50" s="278"/>
      <c r="AB50" s="278">
        <f t="shared" si="6"/>
        <v>0</v>
      </c>
      <c r="AC50" s="278"/>
      <c r="AD50" s="278"/>
      <c r="AE50" s="278"/>
      <c r="AF50" s="277">
        <f t="shared" si="7"/>
        <v>0</v>
      </c>
      <c r="AG50" s="278"/>
      <c r="AH50" s="278"/>
      <c r="AI50" s="278"/>
      <c r="AJ50" s="277">
        <f t="shared" si="8"/>
        <v>0</v>
      </c>
      <c r="AK50" s="278"/>
      <c r="AL50" s="278"/>
      <c r="AM50" s="278"/>
      <c r="AN50" s="277">
        <f t="shared" si="9"/>
        <v>0</v>
      </c>
    </row>
    <row r="51" spans="1:40" ht="45" customHeight="1" thickBot="1" x14ac:dyDescent="0.25">
      <c r="A51" s="273">
        <v>46</v>
      </c>
      <c r="B51" s="274">
        <v>45151</v>
      </c>
      <c r="C51" s="275">
        <v>350000</v>
      </c>
      <c r="D51" s="276" t="s">
        <v>119</v>
      </c>
      <c r="E51" s="274"/>
      <c r="F51" s="277"/>
      <c r="G51" s="275"/>
      <c r="H51" s="275">
        <f t="shared" si="10"/>
        <v>0</v>
      </c>
      <c r="I51" s="280"/>
      <c r="J51" s="277"/>
      <c r="K51" s="275"/>
      <c r="L51" s="275">
        <f t="shared" si="2"/>
        <v>0</v>
      </c>
      <c r="M51" s="274"/>
      <c r="N51" s="277"/>
      <c r="O51" s="277"/>
      <c r="P51" s="277">
        <f t="shared" si="0"/>
        <v>0</v>
      </c>
      <c r="Q51" s="277"/>
      <c r="R51" s="277"/>
      <c r="S51" s="278"/>
      <c r="T51" s="278">
        <f t="shared" si="5"/>
        <v>0</v>
      </c>
      <c r="U51" s="278"/>
      <c r="V51" s="277"/>
      <c r="W51" s="277"/>
      <c r="X51" s="277">
        <f t="shared" si="3"/>
        <v>0</v>
      </c>
      <c r="Y51" s="278"/>
      <c r="Z51" s="278"/>
      <c r="AA51" s="278"/>
      <c r="AB51" s="278">
        <f t="shared" si="6"/>
        <v>0</v>
      </c>
      <c r="AC51" s="278"/>
      <c r="AD51" s="278"/>
      <c r="AE51" s="278"/>
      <c r="AF51" s="277">
        <f t="shared" si="7"/>
        <v>0</v>
      </c>
      <c r="AG51" s="278"/>
      <c r="AH51" s="278"/>
      <c r="AI51" s="278"/>
      <c r="AJ51" s="277">
        <f t="shared" si="8"/>
        <v>0</v>
      </c>
      <c r="AK51" s="278"/>
      <c r="AL51" s="278"/>
      <c r="AM51" s="278"/>
      <c r="AN51" s="277">
        <f t="shared" si="9"/>
        <v>0</v>
      </c>
    </row>
    <row r="52" spans="1:40" ht="45" customHeight="1" thickBot="1" x14ac:dyDescent="0.25">
      <c r="A52" s="273">
        <v>47</v>
      </c>
      <c r="B52" s="274">
        <v>45153</v>
      </c>
      <c r="C52" s="275">
        <v>500000</v>
      </c>
      <c r="D52" s="276" t="s">
        <v>120</v>
      </c>
      <c r="E52" s="274"/>
      <c r="F52" s="277"/>
      <c r="G52" s="275"/>
      <c r="H52" s="275">
        <f t="shared" si="10"/>
        <v>0</v>
      </c>
      <c r="I52" s="280"/>
      <c r="J52" s="277"/>
      <c r="K52" s="275"/>
      <c r="L52" s="275">
        <f t="shared" si="2"/>
        <v>0</v>
      </c>
      <c r="M52" s="274"/>
      <c r="N52" s="277"/>
      <c r="O52" s="277"/>
      <c r="P52" s="277">
        <f t="shared" si="0"/>
        <v>0</v>
      </c>
      <c r="Q52" s="277"/>
      <c r="R52" s="277"/>
      <c r="S52" s="278"/>
      <c r="T52" s="278">
        <f t="shared" si="5"/>
        <v>0</v>
      </c>
      <c r="U52" s="278"/>
      <c r="V52" s="277"/>
      <c r="W52" s="277"/>
      <c r="X52" s="277">
        <f t="shared" si="3"/>
        <v>0</v>
      </c>
      <c r="Y52" s="278"/>
      <c r="Z52" s="278"/>
      <c r="AA52" s="278"/>
      <c r="AB52" s="278">
        <f t="shared" si="6"/>
        <v>0</v>
      </c>
      <c r="AC52" s="278"/>
      <c r="AD52" s="278"/>
      <c r="AE52" s="278"/>
      <c r="AF52" s="277">
        <f t="shared" si="7"/>
        <v>0</v>
      </c>
      <c r="AG52" s="278"/>
      <c r="AH52" s="278"/>
      <c r="AI52" s="278"/>
      <c r="AJ52" s="277">
        <f t="shared" si="8"/>
        <v>0</v>
      </c>
      <c r="AK52" s="278"/>
      <c r="AL52" s="278"/>
      <c r="AM52" s="278"/>
      <c r="AN52" s="277">
        <f t="shared" si="9"/>
        <v>0</v>
      </c>
    </row>
    <row r="53" spans="1:40" ht="45" customHeight="1" thickBot="1" x14ac:dyDescent="0.25">
      <c r="A53" s="273">
        <v>48</v>
      </c>
      <c r="B53" s="274">
        <v>45157</v>
      </c>
      <c r="C53" s="275">
        <v>722400</v>
      </c>
      <c r="D53" s="276" t="s">
        <v>121</v>
      </c>
      <c r="E53" s="274"/>
      <c r="F53" s="277"/>
      <c r="G53" s="275"/>
      <c r="H53" s="275">
        <f t="shared" si="10"/>
        <v>0</v>
      </c>
      <c r="I53" s="280"/>
      <c r="J53" s="277"/>
      <c r="K53" s="275"/>
      <c r="L53" s="275">
        <f t="shared" si="2"/>
        <v>0</v>
      </c>
      <c r="M53" s="274"/>
      <c r="N53" s="277"/>
      <c r="O53" s="277"/>
      <c r="P53" s="277">
        <f t="shared" si="0"/>
        <v>0</v>
      </c>
      <c r="Q53" s="277"/>
      <c r="R53" s="277"/>
      <c r="S53" s="278"/>
      <c r="T53" s="278">
        <f t="shared" si="5"/>
        <v>0</v>
      </c>
      <c r="U53" s="278"/>
      <c r="V53" s="277"/>
      <c r="W53" s="277"/>
      <c r="X53" s="277">
        <f t="shared" si="3"/>
        <v>0</v>
      </c>
      <c r="Y53" s="278"/>
      <c r="Z53" s="278"/>
      <c r="AA53" s="278"/>
      <c r="AB53" s="278">
        <f t="shared" si="6"/>
        <v>0</v>
      </c>
      <c r="AC53" s="278"/>
      <c r="AD53" s="278"/>
      <c r="AE53" s="278"/>
      <c r="AF53" s="277">
        <f t="shared" si="7"/>
        <v>0</v>
      </c>
      <c r="AG53" s="278"/>
      <c r="AH53" s="278"/>
      <c r="AI53" s="278"/>
      <c r="AJ53" s="277">
        <f t="shared" si="8"/>
        <v>0</v>
      </c>
      <c r="AK53" s="278"/>
      <c r="AL53" s="278"/>
      <c r="AM53" s="278"/>
      <c r="AN53" s="277">
        <f t="shared" si="9"/>
        <v>0</v>
      </c>
    </row>
    <row r="54" spans="1:40" ht="45" customHeight="1" thickBot="1" x14ac:dyDescent="0.25">
      <c r="A54" s="273">
        <v>49</v>
      </c>
      <c r="B54" s="274">
        <v>45157</v>
      </c>
      <c r="C54" s="275">
        <v>1930000</v>
      </c>
      <c r="D54" s="276" t="s">
        <v>122</v>
      </c>
      <c r="E54" s="274"/>
      <c r="F54" s="277"/>
      <c r="G54" s="275"/>
      <c r="H54" s="275">
        <f t="shared" si="10"/>
        <v>0</v>
      </c>
      <c r="I54" s="280"/>
      <c r="J54" s="277"/>
      <c r="K54" s="275"/>
      <c r="L54" s="275">
        <f t="shared" si="2"/>
        <v>0</v>
      </c>
      <c r="M54" s="274"/>
      <c r="N54" s="277"/>
      <c r="O54" s="277"/>
      <c r="P54" s="277">
        <f t="shared" si="0"/>
        <v>0</v>
      </c>
      <c r="Q54" s="277"/>
      <c r="R54" s="277"/>
      <c r="S54" s="278"/>
      <c r="T54" s="278">
        <f t="shared" si="5"/>
        <v>0</v>
      </c>
      <c r="U54" s="278"/>
      <c r="V54" s="277"/>
      <c r="W54" s="277"/>
      <c r="X54" s="277">
        <f t="shared" si="3"/>
        <v>0</v>
      </c>
      <c r="Y54" s="278"/>
      <c r="Z54" s="278"/>
      <c r="AA54" s="278"/>
      <c r="AB54" s="278">
        <f t="shared" si="6"/>
        <v>0</v>
      </c>
      <c r="AC54" s="278"/>
      <c r="AD54" s="278"/>
      <c r="AE54" s="278"/>
      <c r="AF54" s="277">
        <f t="shared" si="7"/>
        <v>0</v>
      </c>
      <c r="AG54" s="278"/>
      <c r="AH54" s="278"/>
      <c r="AI54" s="278"/>
      <c r="AJ54" s="277">
        <f t="shared" si="8"/>
        <v>0</v>
      </c>
      <c r="AK54" s="278"/>
      <c r="AL54" s="278"/>
      <c r="AM54" s="278"/>
      <c r="AN54" s="277">
        <f t="shared" si="9"/>
        <v>0</v>
      </c>
    </row>
    <row r="55" spans="1:40" ht="45" customHeight="1" thickBot="1" x14ac:dyDescent="0.25">
      <c r="A55" s="273">
        <v>50</v>
      </c>
      <c r="B55" s="274">
        <v>45157</v>
      </c>
      <c r="C55" s="275">
        <v>10000</v>
      </c>
      <c r="D55" s="276" t="s">
        <v>123</v>
      </c>
      <c r="E55" s="274"/>
      <c r="F55" s="277"/>
      <c r="G55" s="275"/>
      <c r="H55" s="275">
        <f t="shared" si="10"/>
        <v>0</v>
      </c>
      <c r="I55" s="280"/>
      <c r="J55" s="277"/>
      <c r="K55" s="275"/>
      <c r="L55" s="275">
        <f t="shared" si="2"/>
        <v>0</v>
      </c>
      <c r="M55" s="274"/>
      <c r="N55" s="277"/>
      <c r="O55" s="277"/>
      <c r="P55" s="277">
        <f t="shared" si="0"/>
        <v>0</v>
      </c>
      <c r="Q55" s="277"/>
      <c r="R55" s="277"/>
      <c r="S55" s="278"/>
      <c r="T55" s="278">
        <f t="shared" si="5"/>
        <v>0</v>
      </c>
      <c r="U55" s="278"/>
      <c r="V55" s="277"/>
      <c r="W55" s="277"/>
      <c r="X55" s="277">
        <f t="shared" si="3"/>
        <v>0</v>
      </c>
      <c r="Y55" s="278"/>
      <c r="Z55" s="278"/>
      <c r="AA55" s="278"/>
      <c r="AB55" s="278">
        <f t="shared" si="6"/>
        <v>0</v>
      </c>
      <c r="AC55" s="278"/>
      <c r="AD55" s="278"/>
      <c r="AE55" s="278"/>
      <c r="AF55" s="277">
        <f t="shared" si="7"/>
        <v>0</v>
      </c>
      <c r="AG55" s="278"/>
      <c r="AH55" s="278"/>
      <c r="AI55" s="278"/>
      <c r="AJ55" s="277">
        <f t="shared" si="8"/>
        <v>0</v>
      </c>
      <c r="AK55" s="278"/>
      <c r="AL55" s="278"/>
      <c r="AM55" s="278"/>
      <c r="AN55" s="277">
        <f t="shared" si="9"/>
        <v>0</v>
      </c>
    </row>
    <row r="56" spans="1:40" ht="45" customHeight="1" thickBot="1" x14ac:dyDescent="0.25">
      <c r="A56" s="273">
        <v>51</v>
      </c>
      <c r="B56" s="274">
        <v>45160</v>
      </c>
      <c r="C56" s="275">
        <v>1174500</v>
      </c>
      <c r="D56" s="276" t="s">
        <v>124</v>
      </c>
      <c r="E56" s="274"/>
      <c r="F56" s="277"/>
      <c r="G56" s="275"/>
      <c r="H56" s="275">
        <f t="shared" si="10"/>
        <v>0</v>
      </c>
      <c r="I56" s="280"/>
      <c r="J56" s="277"/>
      <c r="K56" s="275"/>
      <c r="L56" s="275">
        <f t="shared" si="2"/>
        <v>0</v>
      </c>
      <c r="M56" s="274"/>
      <c r="N56" s="277"/>
      <c r="O56" s="277"/>
      <c r="P56" s="277">
        <f t="shared" si="0"/>
        <v>0</v>
      </c>
      <c r="Q56" s="277"/>
      <c r="R56" s="277"/>
      <c r="S56" s="278"/>
      <c r="T56" s="278">
        <f t="shared" si="5"/>
        <v>0</v>
      </c>
      <c r="U56" s="278"/>
      <c r="V56" s="277"/>
      <c r="W56" s="277"/>
      <c r="X56" s="277">
        <f t="shared" si="3"/>
        <v>0</v>
      </c>
      <c r="Y56" s="278"/>
      <c r="Z56" s="278"/>
      <c r="AA56" s="278"/>
      <c r="AB56" s="278">
        <f t="shared" si="6"/>
        <v>0</v>
      </c>
      <c r="AC56" s="278"/>
      <c r="AD56" s="278"/>
      <c r="AE56" s="278"/>
      <c r="AF56" s="277">
        <f t="shared" si="7"/>
        <v>0</v>
      </c>
      <c r="AG56" s="278"/>
      <c r="AH56" s="278"/>
      <c r="AI56" s="278"/>
      <c r="AJ56" s="277">
        <f t="shared" si="8"/>
        <v>0</v>
      </c>
      <c r="AK56" s="278"/>
      <c r="AL56" s="278"/>
      <c r="AM56" s="278"/>
      <c r="AN56" s="277">
        <f t="shared" si="9"/>
        <v>0</v>
      </c>
    </row>
    <row r="57" spans="1:40" ht="45" customHeight="1" thickBot="1" x14ac:dyDescent="0.25">
      <c r="A57" s="273">
        <v>52</v>
      </c>
      <c r="B57" s="274">
        <v>45161</v>
      </c>
      <c r="C57" s="275">
        <v>300000</v>
      </c>
      <c r="D57" s="276" t="s">
        <v>125</v>
      </c>
      <c r="E57" s="274"/>
      <c r="F57" s="277"/>
      <c r="G57" s="275"/>
      <c r="H57" s="275">
        <f t="shared" si="10"/>
        <v>0</v>
      </c>
      <c r="I57" s="280"/>
      <c r="J57" s="277"/>
      <c r="K57" s="275"/>
      <c r="L57" s="275">
        <f t="shared" si="2"/>
        <v>0</v>
      </c>
      <c r="M57" s="274"/>
      <c r="N57" s="277"/>
      <c r="O57" s="277"/>
      <c r="P57" s="277">
        <f t="shared" si="0"/>
        <v>0</v>
      </c>
      <c r="Q57" s="277"/>
      <c r="R57" s="277"/>
      <c r="S57" s="278"/>
      <c r="T57" s="278">
        <f t="shared" si="5"/>
        <v>0</v>
      </c>
      <c r="U57" s="278"/>
      <c r="V57" s="277"/>
      <c r="W57" s="277"/>
      <c r="X57" s="277">
        <f t="shared" si="3"/>
        <v>0</v>
      </c>
      <c r="Y57" s="278"/>
      <c r="Z57" s="278"/>
      <c r="AA57" s="278"/>
      <c r="AB57" s="278">
        <f t="shared" si="6"/>
        <v>0</v>
      </c>
      <c r="AC57" s="278"/>
      <c r="AD57" s="278"/>
      <c r="AE57" s="278"/>
      <c r="AF57" s="277">
        <f t="shared" si="7"/>
        <v>0</v>
      </c>
      <c r="AG57" s="278"/>
      <c r="AH57" s="278"/>
      <c r="AI57" s="278"/>
      <c r="AJ57" s="277">
        <f t="shared" si="8"/>
        <v>0</v>
      </c>
      <c r="AK57" s="278"/>
      <c r="AL57" s="278"/>
      <c r="AM57" s="278"/>
      <c r="AN57" s="277">
        <f t="shared" si="9"/>
        <v>0</v>
      </c>
    </row>
    <row r="58" spans="1:40" ht="45" customHeight="1" thickBot="1" x14ac:dyDescent="0.25">
      <c r="A58" s="273">
        <v>53</v>
      </c>
      <c r="B58" s="274">
        <v>45167</v>
      </c>
      <c r="C58" s="275">
        <v>250000</v>
      </c>
      <c r="D58" s="276" t="s">
        <v>126</v>
      </c>
      <c r="E58" s="274"/>
      <c r="F58" s="277"/>
      <c r="G58" s="275"/>
      <c r="H58" s="275">
        <f t="shared" si="10"/>
        <v>0</v>
      </c>
      <c r="I58" s="280"/>
      <c r="J58" s="277"/>
      <c r="K58" s="275"/>
      <c r="L58" s="275">
        <f t="shared" si="2"/>
        <v>0</v>
      </c>
      <c r="M58" s="274"/>
      <c r="N58" s="277"/>
      <c r="O58" s="277"/>
      <c r="P58" s="277">
        <f t="shared" si="0"/>
        <v>0</v>
      </c>
      <c r="Q58" s="277"/>
      <c r="R58" s="277"/>
      <c r="S58" s="278"/>
      <c r="T58" s="278">
        <f t="shared" si="5"/>
        <v>0</v>
      </c>
      <c r="U58" s="278"/>
      <c r="V58" s="277"/>
      <c r="W58" s="277"/>
      <c r="X58" s="277">
        <f t="shared" si="3"/>
        <v>0</v>
      </c>
      <c r="Y58" s="278"/>
      <c r="Z58" s="278"/>
      <c r="AA58" s="278"/>
      <c r="AB58" s="278">
        <f t="shared" si="6"/>
        <v>0</v>
      </c>
      <c r="AC58" s="278"/>
      <c r="AD58" s="278"/>
      <c r="AE58" s="278"/>
      <c r="AF58" s="277">
        <f t="shared" si="7"/>
        <v>0</v>
      </c>
      <c r="AG58" s="278"/>
      <c r="AH58" s="278"/>
      <c r="AI58" s="278"/>
      <c r="AJ58" s="277">
        <f t="shared" si="8"/>
        <v>0</v>
      </c>
      <c r="AK58" s="278"/>
      <c r="AL58" s="278"/>
      <c r="AM58" s="278"/>
      <c r="AN58" s="277">
        <f t="shared" si="9"/>
        <v>0</v>
      </c>
    </row>
    <row r="59" spans="1:40" s="281" customFormat="1" ht="45" customHeight="1" thickBot="1" x14ac:dyDescent="0.25">
      <c r="A59" s="273">
        <v>54</v>
      </c>
      <c r="B59" s="274">
        <v>45167</v>
      </c>
      <c r="C59" s="275">
        <v>150000</v>
      </c>
      <c r="D59" s="276" t="s">
        <v>127</v>
      </c>
      <c r="E59" s="274"/>
      <c r="F59" s="277"/>
      <c r="G59" s="275"/>
      <c r="H59" s="275">
        <f t="shared" si="10"/>
        <v>0</v>
      </c>
      <c r="I59" s="280"/>
      <c r="J59" s="277"/>
      <c r="K59" s="275"/>
      <c r="L59" s="275">
        <f t="shared" si="2"/>
        <v>0</v>
      </c>
      <c r="M59" s="274"/>
      <c r="N59" s="277"/>
      <c r="O59" s="277"/>
      <c r="P59" s="277">
        <f t="shared" si="0"/>
        <v>0</v>
      </c>
      <c r="Q59" s="277"/>
      <c r="R59" s="277"/>
      <c r="S59" s="278"/>
      <c r="T59" s="278">
        <f t="shared" si="5"/>
        <v>0</v>
      </c>
      <c r="U59" s="278"/>
      <c r="V59" s="277"/>
      <c r="W59" s="277"/>
      <c r="X59" s="277">
        <f t="shared" si="3"/>
        <v>0</v>
      </c>
      <c r="Y59" s="278"/>
      <c r="Z59" s="278"/>
      <c r="AA59" s="278"/>
      <c r="AB59" s="278">
        <f t="shared" si="6"/>
        <v>0</v>
      </c>
      <c r="AC59" s="278"/>
      <c r="AD59" s="278"/>
      <c r="AE59" s="278"/>
      <c r="AF59" s="277">
        <f t="shared" si="7"/>
        <v>0</v>
      </c>
      <c r="AG59" s="278"/>
      <c r="AH59" s="278"/>
      <c r="AI59" s="278"/>
      <c r="AJ59" s="277">
        <f t="shared" si="8"/>
        <v>0</v>
      </c>
      <c r="AK59" s="278"/>
      <c r="AL59" s="278"/>
      <c r="AM59" s="278"/>
      <c r="AN59" s="277">
        <f t="shared" si="9"/>
        <v>0</v>
      </c>
    </row>
    <row r="60" spans="1:40" ht="45" customHeight="1" thickBot="1" x14ac:dyDescent="0.25">
      <c r="A60" s="273">
        <v>55</v>
      </c>
      <c r="B60" s="274">
        <v>45171</v>
      </c>
      <c r="C60" s="282"/>
      <c r="D60" s="276" t="s">
        <v>128</v>
      </c>
      <c r="E60" s="274"/>
      <c r="F60" s="277"/>
      <c r="G60" s="275"/>
      <c r="H60" s="275">
        <f t="shared" si="10"/>
        <v>0</v>
      </c>
      <c r="I60" s="280"/>
      <c r="J60" s="277"/>
      <c r="K60" s="275"/>
      <c r="L60" s="275">
        <f t="shared" si="2"/>
        <v>0</v>
      </c>
      <c r="M60" s="274"/>
      <c r="N60" s="277"/>
      <c r="O60" s="277"/>
      <c r="P60" s="277">
        <f t="shared" si="0"/>
        <v>0</v>
      </c>
      <c r="Q60" s="277"/>
      <c r="R60" s="277"/>
      <c r="S60" s="278"/>
      <c r="T60" s="278">
        <f t="shared" si="5"/>
        <v>0</v>
      </c>
      <c r="U60" s="278"/>
      <c r="V60" s="277"/>
      <c r="W60" s="277"/>
      <c r="X60" s="277">
        <f t="shared" si="3"/>
        <v>0</v>
      </c>
      <c r="Y60" s="278"/>
      <c r="Z60" s="278"/>
      <c r="AA60" s="278"/>
      <c r="AB60" s="278">
        <f t="shared" si="6"/>
        <v>0</v>
      </c>
      <c r="AC60" s="278"/>
      <c r="AD60" s="278"/>
      <c r="AE60" s="278"/>
      <c r="AF60" s="277">
        <f t="shared" si="7"/>
        <v>0</v>
      </c>
      <c r="AG60" s="278"/>
      <c r="AH60" s="278"/>
      <c r="AI60" s="278"/>
      <c r="AJ60" s="277">
        <f t="shared" si="8"/>
        <v>0</v>
      </c>
      <c r="AK60" s="278"/>
      <c r="AL60" s="278"/>
      <c r="AM60" s="278"/>
      <c r="AN60" s="277">
        <f t="shared" si="9"/>
        <v>0</v>
      </c>
    </row>
    <row r="61" spans="1:40" ht="45" customHeight="1" thickBot="1" x14ac:dyDescent="0.25">
      <c r="A61" s="273">
        <v>56</v>
      </c>
      <c r="B61" s="274">
        <v>45172</v>
      </c>
      <c r="C61" s="275">
        <v>300000</v>
      </c>
      <c r="D61" s="276" t="s">
        <v>129</v>
      </c>
      <c r="E61" s="274"/>
      <c r="F61" s="277"/>
      <c r="G61" s="275"/>
      <c r="H61" s="275">
        <f t="shared" si="10"/>
        <v>0</v>
      </c>
      <c r="I61" s="280"/>
      <c r="J61" s="277"/>
      <c r="K61" s="275"/>
      <c r="L61" s="275">
        <f t="shared" si="2"/>
        <v>0</v>
      </c>
      <c r="M61" s="274"/>
      <c r="N61" s="277"/>
      <c r="O61" s="277"/>
      <c r="P61" s="277">
        <f t="shared" si="0"/>
        <v>0</v>
      </c>
      <c r="Q61" s="277"/>
      <c r="R61" s="277"/>
      <c r="S61" s="278"/>
      <c r="T61" s="278">
        <f t="shared" si="5"/>
        <v>0</v>
      </c>
      <c r="U61" s="278"/>
      <c r="V61" s="277"/>
      <c r="W61" s="277"/>
      <c r="X61" s="277">
        <f t="shared" si="3"/>
        <v>0</v>
      </c>
      <c r="Y61" s="278"/>
      <c r="Z61" s="278"/>
      <c r="AA61" s="278"/>
      <c r="AB61" s="278">
        <f t="shared" si="6"/>
        <v>0</v>
      </c>
      <c r="AC61" s="278"/>
      <c r="AD61" s="278"/>
      <c r="AE61" s="278"/>
      <c r="AF61" s="277">
        <f t="shared" si="7"/>
        <v>0</v>
      </c>
      <c r="AG61" s="278"/>
      <c r="AH61" s="278"/>
      <c r="AI61" s="278"/>
      <c r="AJ61" s="277">
        <f t="shared" si="8"/>
        <v>0</v>
      </c>
      <c r="AK61" s="278"/>
      <c r="AL61" s="278"/>
      <c r="AM61" s="278"/>
      <c r="AN61" s="277">
        <f t="shared" si="9"/>
        <v>0</v>
      </c>
    </row>
    <row r="62" spans="1:40" ht="45" customHeight="1" thickBot="1" x14ac:dyDescent="0.25">
      <c r="A62" s="273">
        <v>57</v>
      </c>
      <c r="B62" s="274">
        <v>45175</v>
      </c>
      <c r="C62" s="275">
        <v>1000000</v>
      </c>
      <c r="D62" s="276" t="s">
        <v>130</v>
      </c>
      <c r="E62" s="274"/>
      <c r="F62" s="277"/>
      <c r="G62" s="275"/>
      <c r="H62" s="275">
        <f t="shared" si="10"/>
        <v>0</v>
      </c>
      <c r="I62" s="280"/>
      <c r="J62" s="277"/>
      <c r="K62" s="275"/>
      <c r="L62" s="275">
        <f t="shared" si="2"/>
        <v>0</v>
      </c>
      <c r="M62" s="274"/>
      <c r="N62" s="277"/>
      <c r="O62" s="277"/>
      <c r="P62" s="277">
        <f t="shared" si="0"/>
        <v>0</v>
      </c>
      <c r="Q62" s="277"/>
      <c r="R62" s="277"/>
      <c r="S62" s="278"/>
      <c r="T62" s="278">
        <f t="shared" si="5"/>
        <v>0</v>
      </c>
      <c r="U62" s="278"/>
      <c r="V62" s="277"/>
      <c r="W62" s="277"/>
      <c r="X62" s="277">
        <f t="shared" si="3"/>
        <v>0</v>
      </c>
      <c r="Y62" s="278"/>
      <c r="Z62" s="278"/>
      <c r="AA62" s="278"/>
      <c r="AB62" s="278">
        <f t="shared" si="6"/>
        <v>0</v>
      </c>
      <c r="AC62" s="278"/>
      <c r="AD62" s="278"/>
      <c r="AE62" s="278"/>
      <c r="AF62" s="277">
        <f t="shared" si="7"/>
        <v>0</v>
      </c>
      <c r="AG62" s="278"/>
      <c r="AH62" s="278"/>
      <c r="AI62" s="278"/>
      <c r="AJ62" s="277">
        <f t="shared" si="8"/>
        <v>0</v>
      </c>
      <c r="AK62" s="278"/>
      <c r="AL62" s="278"/>
      <c r="AM62" s="278"/>
      <c r="AN62" s="277">
        <f t="shared" si="9"/>
        <v>0</v>
      </c>
    </row>
    <row r="63" spans="1:40" ht="45" customHeight="1" thickBot="1" x14ac:dyDescent="0.25">
      <c r="A63" s="273">
        <v>58</v>
      </c>
      <c r="B63" s="274">
        <v>45178</v>
      </c>
      <c r="C63" s="275"/>
      <c r="D63" s="276"/>
      <c r="E63" s="274"/>
      <c r="F63" s="277"/>
      <c r="G63" s="275"/>
      <c r="H63" s="275">
        <f t="shared" si="10"/>
        <v>0</v>
      </c>
      <c r="I63" s="280"/>
      <c r="J63" s="277"/>
      <c r="K63" s="275"/>
      <c r="L63" s="275">
        <f t="shared" si="2"/>
        <v>0</v>
      </c>
      <c r="M63" s="274"/>
      <c r="N63" s="277"/>
      <c r="O63" s="277"/>
      <c r="P63" s="277">
        <f t="shared" si="0"/>
        <v>0</v>
      </c>
      <c r="Q63" s="277"/>
      <c r="R63" s="277"/>
      <c r="S63" s="278"/>
      <c r="T63" s="278">
        <f t="shared" si="5"/>
        <v>0</v>
      </c>
      <c r="U63" s="278"/>
      <c r="V63" s="277"/>
      <c r="W63" s="277"/>
      <c r="X63" s="277">
        <f t="shared" si="3"/>
        <v>0</v>
      </c>
      <c r="Y63" s="278"/>
      <c r="Z63" s="278"/>
      <c r="AA63" s="278"/>
      <c r="AB63" s="278">
        <f t="shared" si="6"/>
        <v>0</v>
      </c>
      <c r="AC63" s="278"/>
      <c r="AD63" s="278"/>
      <c r="AE63" s="278"/>
      <c r="AF63" s="277">
        <f t="shared" si="7"/>
        <v>0</v>
      </c>
      <c r="AG63" s="278"/>
      <c r="AH63" s="278"/>
      <c r="AI63" s="278"/>
      <c r="AJ63" s="277">
        <f t="shared" si="8"/>
        <v>0</v>
      </c>
      <c r="AK63" s="278"/>
      <c r="AL63" s="278"/>
      <c r="AM63" s="278"/>
      <c r="AN63" s="277">
        <f t="shared" si="9"/>
        <v>0</v>
      </c>
    </row>
    <row r="64" spans="1:40" ht="45" customHeight="1" thickBot="1" x14ac:dyDescent="0.25">
      <c r="A64" s="273">
        <v>59</v>
      </c>
      <c r="B64" s="274"/>
      <c r="C64" s="275"/>
      <c r="D64" s="276"/>
      <c r="E64" s="274"/>
      <c r="F64" s="277"/>
      <c r="G64" s="275"/>
      <c r="H64" s="275">
        <f t="shared" si="10"/>
        <v>0</v>
      </c>
      <c r="I64" s="280"/>
      <c r="J64" s="277">
        <v>3.86</v>
      </c>
      <c r="K64" s="275">
        <v>34500</v>
      </c>
      <c r="L64" s="275">
        <f t="shared" si="2"/>
        <v>133170</v>
      </c>
      <c r="M64" s="274"/>
      <c r="N64" s="277"/>
      <c r="O64" s="277"/>
      <c r="P64" s="277">
        <f t="shared" si="0"/>
        <v>0</v>
      </c>
      <c r="Q64" s="277"/>
      <c r="R64" s="277"/>
      <c r="S64" s="278"/>
      <c r="T64" s="278">
        <f t="shared" si="5"/>
        <v>0</v>
      </c>
      <c r="U64" s="278"/>
      <c r="V64" s="277"/>
      <c r="W64" s="277"/>
      <c r="X64" s="277">
        <f t="shared" si="3"/>
        <v>0</v>
      </c>
      <c r="Y64" s="278"/>
      <c r="Z64" s="278"/>
      <c r="AA64" s="278"/>
      <c r="AB64" s="278">
        <f t="shared" si="6"/>
        <v>0</v>
      </c>
      <c r="AC64" s="278"/>
      <c r="AD64" s="278"/>
      <c r="AE64" s="278"/>
      <c r="AF64" s="277">
        <f t="shared" si="7"/>
        <v>0</v>
      </c>
      <c r="AG64" s="278"/>
      <c r="AH64" s="278"/>
      <c r="AI64" s="278"/>
      <c r="AJ64" s="277">
        <f t="shared" si="8"/>
        <v>0</v>
      </c>
      <c r="AK64" s="278"/>
      <c r="AL64" s="278"/>
      <c r="AM64" s="278"/>
      <c r="AN64" s="277">
        <f t="shared" si="9"/>
        <v>0</v>
      </c>
    </row>
    <row r="65" spans="1:40" ht="45" customHeight="1" thickBot="1" x14ac:dyDescent="0.25">
      <c r="A65" s="273">
        <v>60</v>
      </c>
      <c r="B65" s="274"/>
      <c r="C65" s="275"/>
      <c r="D65" s="276"/>
      <c r="E65" s="274"/>
      <c r="F65" s="277"/>
      <c r="G65" s="275"/>
      <c r="H65" s="275">
        <f t="shared" si="10"/>
        <v>0</v>
      </c>
      <c r="I65" s="280"/>
      <c r="J65" s="277"/>
      <c r="K65" s="275"/>
      <c r="L65" s="275">
        <f t="shared" si="2"/>
        <v>0</v>
      </c>
      <c r="M65" s="274"/>
      <c r="N65" s="277"/>
      <c r="O65" s="277"/>
      <c r="P65" s="277">
        <f t="shared" si="0"/>
        <v>0</v>
      </c>
      <c r="Q65" s="277"/>
      <c r="R65" s="277"/>
      <c r="S65" s="278"/>
      <c r="T65" s="278">
        <f t="shared" si="5"/>
        <v>0</v>
      </c>
      <c r="U65" s="278"/>
      <c r="V65" s="277"/>
      <c r="W65" s="277"/>
      <c r="X65" s="277">
        <f t="shared" si="3"/>
        <v>0</v>
      </c>
      <c r="Y65" s="278"/>
      <c r="Z65" s="278"/>
      <c r="AA65" s="278"/>
      <c r="AB65" s="278">
        <f t="shared" si="6"/>
        <v>0</v>
      </c>
      <c r="AC65" s="278"/>
      <c r="AD65" s="278"/>
      <c r="AE65" s="278"/>
      <c r="AF65" s="277">
        <f t="shared" si="7"/>
        <v>0</v>
      </c>
      <c r="AG65" s="279">
        <v>45176</v>
      </c>
      <c r="AH65" s="278">
        <v>6.2220000000000004</v>
      </c>
      <c r="AI65" s="278">
        <v>34500</v>
      </c>
      <c r="AJ65" s="277">
        <f t="shared" si="8"/>
        <v>214659</v>
      </c>
      <c r="AK65" s="278"/>
      <c r="AL65" s="278"/>
      <c r="AM65" s="278"/>
      <c r="AN65" s="277">
        <f t="shared" si="9"/>
        <v>0</v>
      </c>
    </row>
    <row r="66" spans="1:40" ht="45" customHeight="1" thickBot="1" x14ac:dyDescent="0.25">
      <c r="A66" s="273">
        <v>61</v>
      </c>
      <c r="B66" s="274"/>
      <c r="C66" s="275"/>
      <c r="D66" s="276"/>
      <c r="E66" s="274"/>
      <c r="F66" s="277"/>
      <c r="G66" s="275"/>
      <c r="H66" s="275">
        <f t="shared" si="10"/>
        <v>0</v>
      </c>
      <c r="I66" s="280"/>
      <c r="J66" s="277"/>
      <c r="K66" s="275"/>
      <c r="L66" s="275">
        <f t="shared" si="2"/>
        <v>0</v>
      </c>
      <c r="M66" s="274"/>
      <c r="N66" s="277"/>
      <c r="O66" s="277"/>
      <c r="P66" s="277">
        <f t="shared" si="0"/>
        <v>0</v>
      </c>
      <c r="Q66" s="277"/>
      <c r="R66" s="277"/>
      <c r="S66" s="278"/>
      <c r="T66" s="278">
        <f t="shared" si="5"/>
        <v>0</v>
      </c>
      <c r="U66" s="278"/>
      <c r="V66" s="277"/>
      <c r="W66" s="277"/>
      <c r="X66" s="277">
        <f t="shared" si="3"/>
        <v>0</v>
      </c>
      <c r="Y66" s="278"/>
      <c r="Z66" s="278"/>
      <c r="AA66" s="278"/>
      <c r="AB66" s="278">
        <f t="shared" si="6"/>
        <v>0</v>
      </c>
      <c r="AC66" s="278"/>
      <c r="AD66" s="278"/>
      <c r="AE66" s="278"/>
      <c r="AF66" s="277">
        <f t="shared" si="7"/>
        <v>0</v>
      </c>
      <c r="AG66" s="278"/>
      <c r="AH66" s="278"/>
      <c r="AI66" s="278"/>
      <c r="AJ66" s="277">
        <f t="shared" si="8"/>
        <v>0</v>
      </c>
      <c r="AK66" s="278"/>
      <c r="AL66" s="278"/>
      <c r="AM66" s="278"/>
      <c r="AN66" s="277">
        <f t="shared" si="9"/>
        <v>0</v>
      </c>
    </row>
    <row r="67" spans="1:40" ht="45" customHeight="1" thickBot="1" x14ac:dyDescent="0.25">
      <c r="A67" s="273">
        <v>62</v>
      </c>
      <c r="B67" s="274">
        <v>45189</v>
      </c>
      <c r="C67" s="275">
        <v>300000</v>
      </c>
      <c r="D67" s="276" t="s">
        <v>131</v>
      </c>
      <c r="E67" s="274"/>
      <c r="F67" s="277"/>
      <c r="G67" s="275"/>
      <c r="H67" s="275">
        <f t="shared" si="10"/>
        <v>0</v>
      </c>
      <c r="I67" s="280"/>
      <c r="J67" s="277"/>
      <c r="K67" s="275"/>
      <c r="L67" s="275">
        <f t="shared" si="2"/>
        <v>0</v>
      </c>
      <c r="M67" s="274"/>
      <c r="N67" s="277"/>
      <c r="O67" s="277"/>
      <c r="P67" s="277">
        <f t="shared" si="0"/>
        <v>0</v>
      </c>
      <c r="Q67" s="277"/>
      <c r="R67" s="277"/>
      <c r="S67" s="278"/>
      <c r="T67" s="278">
        <f t="shared" si="5"/>
        <v>0</v>
      </c>
      <c r="U67" s="278"/>
      <c r="V67" s="277"/>
      <c r="W67" s="277"/>
      <c r="X67" s="277">
        <f t="shared" si="3"/>
        <v>0</v>
      </c>
      <c r="Y67" s="278"/>
      <c r="Z67" s="278"/>
      <c r="AA67" s="278"/>
      <c r="AB67" s="278">
        <f t="shared" si="6"/>
        <v>0</v>
      </c>
      <c r="AC67" s="278"/>
      <c r="AD67" s="278"/>
      <c r="AE67" s="278"/>
      <c r="AF67" s="277">
        <f t="shared" si="7"/>
        <v>0</v>
      </c>
      <c r="AG67" s="278"/>
      <c r="AH67" s="278"/>
      <c r="AI67" s="278"/>
      <c r="AJ67" s="277">
        <f t="shared" si="8"/>
        <v>0</v>
      </c>
      <c r="AK67" s="278"/>
      <c r="AL67" s="278"/>
      <c r="AM67" s="278"/>
      <c r="AN67" s="277">
        <f t="shared" si="9"/>
        <v>0</v>
      </c>
    </row>
    <row r="68" spans="1:40" ht="45" customHeight="1" thickBot="1" x14ac:dyDescent="0.25">
      <c r="A68" s="273">
        <v>63</v>
      </c>
      <c r="B68" s="274">
        <v>45193</v>
      </c>
      <c r="C68" s="275">
        <v>500000</v>
      </c>
      <c r="D68" s="276" t="s">
        <v>132</v>
      </c>
      <c r="E68" s="274"/>
      <c r="F68" s="277"/>
      <c r="G68" s="275"/>
      <c r="H68" s="275">
        <f t="shared" si="10"/>
        <v>0</v>
      </c>
      <c r="I68" s="280"/>
      <c r="J68" s="277"/>
      <c r="K68" s="275"/>
      <c r="L68" s="275">
        <f t="shared" si="2"/>
        <v>0</v>
      </c>
      <c r="M68" s="274"/>
      <c r="N68" s="277"/>
      <c r="O68" s="277"/>
      <c r="P68" s="277">
        <f t="shared" si="0"/>
        <v>0</v>
      </c>
      <c r="Q68" s="277"/>
      <c r="R68" s="277"/>
      <c r="S68" s="278"/>
      <c r="T68" s="278">
        <f t="shared" si="5"/>
        <v>0</v>
      </c>
      <c r="U68" s="278"/>
      <c r="V68" s="277"/>
      <c r="W68" s="277"/>
      <c r="X68" s="277">
        <f t="shared" si="3"/>
        <v>0</v>
      </c>
      <c r="Y68" s="278"/>
      <c r="Z68" s="278"/>
      <c r="AA68" s="278"/>
      <c r="AB68" s="278">
        <f t="shared" si="6"/>
        <v>0</v>
      </c>
      <c r="AC68" s="278"/>
      <c r="AD68" s="278"/>
      <c r="AE68" s="278"/>
      <c r="AF68" s="277">
        <f t="shared" si="7"/>
        <v>0</v>
      </c>
      <c r="AG68" s="278"/>
      <c r="AH68" s="278"/>
      <c r="AI68" s="278"/>
      <c r="AJ68" s="277">
        <f t="shared" si="8"/>
        <v>0</v>
      </c>
      <c r="AK68" s="278"/>
      <c r="AL68" s="278"/>
      <c r="AM68" s="278"/>
      <c r="AN68" s="277">
        <f t="shared" si="9"/>
        <v>0</v>
      </c>
    </row>
    <row r="69" spans="1:40" ht="45" customHeight="1" thickBot="1" x14ac:dyDescent="0.25">
      <c r="A69" s="273">
        <v>64</v>
      </c>
      <c r="B69" s="274">
        <v>45195</v>
      </c>
      <c r="C69" s="275">
        <v>150000</v>
      </c>
      <c r="D69" s="276" t="s">
        <v>133</v>
      </c>
      <c r="E69" s="274"/>
      <c r="F69" s="277"/>
      <c r="G69" s="275"/>
      <c r="H69" s="275">
        <f t="shared" si="10"/>
        <v>0</v>
      </c>
      <c r="I69" s="280"/>
      <c r="J69" s="277"/>
      <c r="K69" s="275"/>
      <c r="L69" s="275">
        <f t="shared" si="2"/>
        <v>0</v>
      </c>
      <c r="M69" s="274"/>
      <c r="N69" s="277"/>
      <c r="O69" s="277"/>
      <c r="P69" s="277">
        <f t="shared" si="0"/>
        <v>0</v>
      </c>
      <c r="Q69" s="277"/>
      <c r="R69" s="277"/>
      <c r="S69" s="278"/>
      <c r="T69" s="278">
        <f t="shared" si="5"/>
        <v>0</v>
      </c>
      <c r="U69" s="278"/>
      <c r="V69" s="277"/>
      <c r="W69" s="277"/>
      <c r="X69" s="277">
        <f t="shared" si="3"/>
        <v>0</v>
      </c>
      <c r="Y69" s="278"/>
      <c r="Z69" s="278"/>
      <c r="AA69" s="278"/>
      <c r="AB69" s="278">
        <f t="shared" si="6"/>
        <v>0</v>
      </c>
      <c r="AC69" s="278"/>
      <c r="AD69" s="278"/>
      <c r="AE69" s="278"/>
      <c r="AF69" s="277">
        <f t="shared" si="7"/>
        <v>0</v>
      </c>
      <c r="AG69" s="278"/>
      <c r="AH69" s="278"/>
      <c r="AI69" s="278"/>
      <c r="AJ69" s="277">
        <f t="shared" si="8"/>
        <v>0</v>
      </c>
      <c r="AK69" s="278"/>
      <c r="AL69" s="278"/>
      <c r="AM69" s="278"/>
      <c r="AN69" s="277">
        <f t="shared" si="9"/>
        <v>0</v>
      </c>
    </row>
    <row r="70" spans="1:40" ht="45" customHeight="1" thickBot="1" x14ac:dyDescent="0.25">
      <c r="A70" s="273">
        <v>65</v>
      </c>
      <c r="B70" s="274">
        <v>45199</v>
      </c>
      <c r="C70" s="275">
        <v>1147500</v>
      </c>
      <c r="D70" s="276" t="s">
        <v>134</v>
      </c>
      <c r="E70" s="274"/>
      <c r="F70" s="277"/>
      <c r="G70" s="275"/>
      <c r="H70" s="275">
        <f t="shared" si="10"/>
        <v>0</v>
      </c>
      <c r="I70" s="280"/>
      <c r="J70" s="277"/>
      <c r="K70" s="275"/>
      <c r="L70" s="275">
        <f t="shared" si="2"/>
        <v>0</v>
      </c>
      <c r="M70" s="275"/>
      <c r="N70" s="277"/>
      <c r="O70" s="277"/>
      <c r="P70" s="277">
        <f t="shared" si="0"/>
        <v>0</v>
      </c>
      <c r="Q70" s="277"/>
      <c r="R70" s="277"/>
      <c r="S70" s="278"/>
      <c r="T70" s="278">
        <f t="shared" si="5"/>
        <v>0</v>
      </c>
      <c r="U70" s="278"/>
      <c r="V70" s="277"/>
      <c r="W70" s="277"/>
      <c r="X70" s="277">
        <f t="shared" si="3"/>
        <v>0</v>
      </c>
      <c r="Y70" s="278"/>
      <c r="Z70" s="278"/>
      <c r="AA70" s="278"/>
      <c r="AB70" s="278">
        <f t="shared" si="6"/>
        <v>0</v>
      </c>
      <c r="AC70" s="278"/>
      <c r="AD70" s="278"/>
      <c r="AE70" s="278"/>
      <c r="AF70" s="277">
        <f t="shared" si="7"/>
        <v>0</v>
      </c>
      <c r="AG70" s="278"/>
      <c r="AH70" s="278"/>
      <c r="AI70" s="278"/>
      <c r="AJ70" s="277">
        <f t="shared" si="8"/>
        <v>0</v>
      </c>
      <c r="AK70" s="278"/>
      <c r="AL70" s="278"/>
      <c r="AM70" s="278"/>
      <c r="AN70" s="277">
        <f t="shared" si="9"/>
        <v>0</v>
      </c>
    </row>
    <row r="71" spans="1:40" ht="45" customHeight="1" thickBot="1" x14ac:dyDescent="0.25">
      <c r="A71" s="273">
        <v>65</v>
      </c>
      <c r="B71" s="274">
        <v>45202</v>
      </c>
      <c r="C71" s="275">
        <v>100000</v>
      </c>
      <c r="D71" s="276" t="s">
        <v>135</v>
      </c>
      <c r="E71" s="274"/>
      <c r="F71" s="277"/>
      <c r="G71" s="275"/>
      <c r="H71" s="275">
        <f t="shared" si="10"/>
        <v>0</v>
      </c>
      <c r="I71" s="280"/>
      <c r="J71" s="277"/>
      <c r="K71" s="275"/>
      <c r="L71" s="275">
        <f t="shared" si="2"/>
        <v>0</v>
      </c>
      <c r="M71" s="274"/>
      <c r="N71" s="277"/>
      <c r="O71" s="277"/>
      <c r="P71" s="277">
        <f t="shared" si="0"/>
        <v>0</v>
      </c>
      <c r="Q71" s="277"/>
      <c r="R71" s="277"/>
      <c r="S71" s="278"/>
      <c r="T71" s="278">
        <f t="shared" si="5"/>
        <v>0</v>
      </c>
      <c r="U71" s="278"/>
      <c r="V71" s="277"/>
      <c r="W71" s="277"/>
      <c r="X71" s="277">
        <f t="shared" si="3"/>
        <v>0</v>
      </c>
      <c r="Y71" s="278"/>
      <c r="Z71" s="278"/>
      <c r="AA71" s="278"/>
      <c r="AB71" s="278">
        <f t="shared" si="6"/>
        <v>0</v>
      </c>
      <c r="AC71" s="278"/>
      <c r="AD71" s="278"/>
      <c r="AE71" s="278"/>
      <c r="AF71" s="277">
        <f t="shared" si="7"/>
        <v>0</v>
      </c>
      <c r="AG71" s="278"/>
      <c r="AH71" s="278"/>
      <c r="AI71" s="278"/>
      <c r="AJ71" s="277">
        <f t="shared" si="8"/>
        <v>0</v>
      </c>
      <c r="AK71" s="278"/>
      <c r="AL71" s="278"/>
      <c r="AM71" s="278"/>
      <c r="AN71" s="277">
        <f t="shared" si="9"/>
        <v>0</v>
      </c>
    </row>
    <row r="72" spans="1:40" ht="45" customHeight="1" thickBot="1" x14ac:dyDescent="0.25">
      <c r="A72" s="273">
        <v>65</v>
      </c>
      <c r="B72" s="274">
        <v>45202</v>
      </c>
      <c r="C72" s="275">
        <v>600000</v>
      </c>
      <c r="D72" s="276" t="s">
        <v>136</v>
      </c>
      <c r="E72" s="274"/>
      <c r="F72" s="277"/>
      <c r="G72" s="275"/>
      <c r="H72" s="275">
        <f t="shared" si="10"/>
        <v>0</v>
      </c>
      <c r="I72" s="280" t="s">
        <v>137</v>
      </c>
      <c r="J72" s="277"/>
      <c r="K72" s="275"/>
      <c r="L72" s="275">
        <f t="shared" si="2"/>
        <v>0</v>
      </c>
      <c r="M72" s="274"/>
      <c r="N72" s="277"/>
      <c r="O72" s="277"/>
      <c r="P72" s="277">
        <f t="shared" si="0"/>
        <v>0</v>
      </c>
      <c r="Q72" s="277"/>
      <c r="R72" s="277"/>
      <c r="S72" s="278"/>
      <c r="T72" s="278">
        <f t="shared" si="5"/>
        <v>0</v>
      </c>
      <c r="U72" s="278"/>
      <c r="V72" s="277"/>
      <c r="W72" s="277"/>
      <c r="X72" s="277">
        <f t="shared" si="3"/>
        <v>0</v>
      </c>
      <c r="Y72" s="278"/>
      <c r="Z72" s="278"/>
      <c r="AA72" s="278"/>
      <c r="AB72" s="278">
        <f t="shared" si="6"/>
        <v>0</v>
      </c>
      <c r="AC72" s="278"/>
      <c r="AD72" s="278"/>
      <c r="AE72" s="278"/>
      <c r="AF72" s="277">
        <f t="shared" si="7"/>
        <v>0</v>
      </c>
      <c r="AG72" s="278"/>
      <c r="AH72" s="278"/>
      <c r="AI72" s="278"/>
      <c r="AJ72" s="277">
        <f t="shared" si="8"/>
        <v>0</v>
      </c>
      <c r="AK72" s="278"/>
      <c r="AL72" s="278"/>
      <c r="AM72" s="278"/>
      <c r="AN72" s="277">
        <f t="shared" si="9"/>
        <v>0</v>
      </c>
    </row>
    <row r="73" spans="1:40" ht="45" customHeight="1" thickBot="1" x14ac:dyDescent="0.25">
      <c r="A73" s="273">
        <v>65</v>
      </c>
      <c r="B73" s="274"/>
      <c r="C73" s="275"/>
      <c r="D73" s="276"/>
      <c r="E73" s="274"/>
      <c r="F73" s="277"/>
      <c r="G73" s="275"/>
      <c r="H73" s="275">
        <f t="shared" si="10"/>
        <v>0</v>
      </c>
      <c r="I73" s="274">
        <v>45206</v>
      </c>
      <c r="J73" s="277">
        <v>3.9049999999999998</v>
      </c>
      <c r="K73" s="275">
        <v>34000</v>
      </c>
      <c r="L73" s="275">
        <f t="shared" si="2"/>
        <v>132770</v>
      </c>
      <c r="M73" s="274"/>
      <c r="N73" s="277"/>
      <c r="O73" s="277"/>
      <c r="P73" s="277">
        <f t="shared" si="0"/>
        <v>0</v>
      </c>
      <c r="Q73" s="277"/>
      <c r="R73" s="277"/>
      <c r="S73" s="278"/>
      <c r="T73" s="278">
        <f t="shared" si="5"/>
        <v>0</v>
      </c>
      <c r="U73" s="278"/>
      <c r="V73" s="277"/>
      <c r="W73" s="277"/>
      <c r="X73" s="277">
        <f t="shared" si="3"/>
        <v>0</v>
      </c>
      <c r="Y73" s="278"/>
      <c r="Z73" s="278"/>
      <c r="AA73" s="278"/>
      <c r="AB73" s="278">
        <f t="shared" si="6"/>
        <v>0</v>
      </c>
      <c r="AC73" s="278"/>
      <c r="AD73" s="278"/>
      <c r="AE73" s="278"/>
      <c r="AF73" s="277">
        <f t="shared" si="7"/>
        <v>0</v>
      </c>
      <c r="AG73" s="278"/>
      <c r="AH73" s="278"/>
      <c r="AI73" s="278"/>
      <c r="AJ73" s="277">
        <f t="shared" si="8"/>
        <v>0</v>
      </c>
      <c r="AK73" s="278"/>
      <c r="AL73" s="278"/>
      <c r="AM73" s="278"/>
      <c r="AN73" s="277">
        <f t="shared" si="9"/>
        <v>0</v>
      </c>
    </row>
    <row r="74" spans="1:40" ht="45" customHeight="1" thickBot="1" x14ac:dyDescent="0.25">
      <c r="A74" s="273">
        <v>65</v>
      </c>
      <c r="B74" s="274"/>
      <c r="C74" s="275"/>
      <c r="D74" s="276"/>
      <c r="E74" s="274"/>
      <c r="F74" s="277"/>
      <c r="G74" s="275"/>
      <c r="H74" s="275">
        <f t="shared" si="10"/>
        <v>0</v>
      </c>
      <c r="I74" s="280"/>
      <c r="J74" s="277"/>
      <c r="K74" s="275"/>
      <c r="L74" s="275">
        <f t="shared" ref="L74:L83" si="11">+J74*K74</f>
        <v>0</v>
      </c>
      <c r="M74" s="275">
        <v>45148</v>
      </c>
      <c r="N74" s="277">
        <v>1.085</v>
      </c>
      <c r="O74" s="277">
        <v>34000</v>
      </c>
      <c r="P74" s="277">
        <f t="shared" ref="P74:P83" si="12">N74*O74</f>
        <v>36890</v>
      </c>
      <c r="Q74" s="277"/>
      <c r="R74" s="277"/>
      <c r="S74" s="278"/>
      <c r="T74" s="278">
        <f t="shared" ref="T74" si="13">R74*S74</f>
        <v>0</v>
      </c>
      <c r="U74" s="278"/>
      <c r="V74" s="277"/>
      <c r="W74" s="277"/>
      <c r="X74" s="277">
        <f t="shared" si="3"/>
        <v>0</v>
      </c>
      <c r="Y74" s="278"/>
      <c r="Z74" s="278"/>
      <c r="AA74" s="278"/>
      <c r="AB74" s="278">
        <f t="shared" ref="AB74:AB83" si="14">Z74*AA74</f>
        <v>0</v>
      </c>
      <c r="AC74" s="278"/>
      <c r="AD74" s="278"/>
      <c r="AE74" s="278"/>
      <c r="AF74" s="277">
        <f t="shared" ref="AF74:AF83" si="15">AD74*AE74</f>
        <v>0</v>
      </c>
      <c r="AG74" s="278"/>
      <c r="AH74" s="278"/>
      <c r="AI74" s="278"/>
      <c r="AJ74" s="277">
        <f t="shared" ref="AJ74:AJ83" si="16">AH74*AI74</f>
        <v>0</v>
      </c>
      <c r="AK74" s="278"/>
      <c r="AL74" s="278"/>
      <c r="AM74" s="278"/>
      <c r="AN74" s="277">
        <f t="shared" si="9"/>
        <v>0</v>
      </c>
    </row>
    <row r="75" spans="1:40" ht="45" customHeight="1" thickBot="1" x14ac:dyDescent="0.25">
      <c r="A75" s="273">
        <v>65</v>
      </c>
      <c r="B75" s="274"/>
      <c r="C75" s="275"/>
      <c r="D75" s="276"/>
      <c r="E75" s="274"/>
      <c r="F75" s="277"/>
      <c r="G75" s="275"/>
      <c r="H75" s="275">
        <f t="shared" si="10"/>
        <v>0</v>
      </c>
      <c r="I75" s="352" t="s">
        <v>167</v>
      </c>
      <c r="J75" s="277">
        <v>8.1150000000000002</v>
      </c>
      <c r="K75" s="275"/>
      <c r="L75" s="275">
        <f t="shared" si="11"/>
        <v>0</v>
      </c>
      <c r="M75" s="275"/>
      <c r="N75" s="277"/>
      <c r="O75" s="277"/>
      <c r="P75" s="277">
        <f t="shared" si="12"/>
        <v>0</v>
      </c>
      <c r="Q75" s="277"/>
      <c r="R75" s="277"/>
      <c r="S75" s="278"/>
      <c r="T75" s="278">
        <f t="shared" si="5"/>
        <v>0</v>
      </c>
      <c r="U75" s="278"/>
      <c r="V75" s="277"/>
      <c r="W75" s="277"/>
      <c r="X75" s="277">
        <f t="shared" si="3"/>
        <v>0</v>
      </c>
      <c r="Y75" s="278"/>
      <c r="Z75" s="278"/>
      <c r="AA75" s="278"/>
      <c r="AB75" s="278">
        <f t="shared" si="6"/>
        <v>0</v>
      </c>
      <c r="AC75" s="278"/>
      <c r="AD75" s="278"/>
      <c r="AE75" s="278"/>
      <c r="AF75" s="277">
        <f t="shared" si="7"/>
        <v>0</v>
      </c>
      <c r="AG75" s="278"/>
      <c r="AH75" s="278"/>
      <c r="AI75" s="278"/>
      <c r="AJ75" s="277">
        <f t="shared" si="8"/>
        <v>0</v>
      </c>
      <c r="AK75" s="278"/>
      <c r="AL75" s="278"/>
      <c r="AM75" s="278"/>
      <c r="AN75" s="277">
        <f t="shared" si="9"/>
        <v>0</v>
      </c>
    </row>
    <row r="76" spans="1:40" ht="45" customHeight="1" thickBot="1" x14ac:dyDescent="0.25">
      <c r="A76" s="273">
        <v>65</v>
      </c>
      <c r="B76" s="274"/>
      <c r="C76" s="275"/>
      <c r="D76" s="276"/>
      <c r="E76" s="274"/>
      <c r="F76" s="277"/>
      <c r="G76" s="275"/>
      <c r="H76" s="275">
        <f t="shared" si="10"/>
        <v>0</v>
      </c>
      <c r="I76" s="353"/>
      <c r="J76" s="277">
        <v>8.01</v>
      </c>
      <c r="K76" s="275"/>
      <c r="L76" s="275">
        <f t="shared" si="11"/>
        <v>0</v>
      </c>
      <c r="M76" s="275"/>
      <c r="N76" s="277"/>
      <c r="O76" s="277"/>
      <c r="P76" s="277">
        <f t="shared" si="12"/>
        <v>0</v>
      </c>
      <c r="Q76" s="277"/>
      <c r="R76" s="277"/>
      <c r="S76" s="278"/>
      <c r="T76" s="278">
        <f t="shared" ref="T76:T83" si="17">R76*S76</f>
        <v>0</v>
      </c>
      <c r="U76" s="278"/>
      <c r="V76" s="277"/>
      <c r="W76" s="277"/>
      <c r="X76" s="277">
        <f t="shared" ref="X76:X83" si="18">V76*W76</f>
        <v>0</v>
      </c>
      <c r="Y76" s="278"/>
      <c r="Z76" s="278"/>
      <c r="AA76" s="278"/>
      <c r="AB76" s="278">
        <f t="shared" si="14"/>
        <v>0</v>
      </c>
      <c r="AC76" s="278"/>
      <c r="AD76" s="278"/>
      <c r="AE76" s="278"/>
      <c r="AF76" s="277">
        <f t="shared" si="15"/>
        <v>0</v>
      </c>
      <c r="AG76" s="278"/>
      <c r="AH76" s="278"/>
      <c r="AI76" s="278"/>
      <c r="AJ76" s="277">
        <f t="shared" si="16"/>
        <v>0</v>
      </c>
      <c r="AK76" s="278"/>
      <c r="AL76" s="278"/>
      <c r="AM76" s="278"/>
      <c r="AN76" s="277">
        <f t="shared" ref="AN76:AN83" si="19">AL76*AM76</f>
        <v>0</v>
      </c>
    </row>
    <row r="77" spans="1:40" ht="45" customHeight="1" thickBot="1" x14ac:dyDescent="0.25">
      <c r="A77" s="273">
        <v>65</v>
      </c>
      <c r="B77" s="274"/>
      <c r="C77" s="275"/>
      <c r="D77" s="276"/>
      <c r="E77" s="274"/>
      <c r="F77" s="277"/>
      <c r="G77" s="275"/>
      <c r="H77" s="275">
        <f t="shared" si="10"/>
        <v>0</v>
      </c>
      <c r="I77" s="352">
        <v>44968</v>
      </c>
      <c r="J77" s="277">
        <v>8.18</v>
      </c>
      <c r="K77" s="275"/>
      <c r="L77" s="275">
        <f t="shared" si="11"/>
        <v>0</v>
      </c>
      <c r="M77" s="275"/>
      <c r="N77" s="277"/>
      <c r="O77" s="277"/>
      <c r="P77" s="277">
        <f t="shared" si="12"/>
        <v>0</v>
      </c>
      <c r="Q77" s="277"/>
      <c r="R77" s="277"/>
      <c r="S77" s="278"/>
      <c r="T77" s="278">
        <f t="shared" si="17"/>
        <v>0</v>
      </c>
      <c r="U77" s="278"/>
      <c r="V77" s="277"/>
      <c r="W77" s="277"/>
      <c r="X77" s="277">
        <f t="shared" si="18"/>
        <v>0</v>
      </c>
      <c r="Y77" s="278"/>
      <c r="Z77" s="278"/>
      <c r="AA77" s="278"/>
      <c r="AB77" s="278">
        <f t="shared" si="14"/>
        <v>0</v>
      </c>
      <c r="AC77" s="278"/>
      <c r="AD77" s="278"/>
      <c r="AE77" s="278"/>
      <c r="AF77" s="277">
        <f t="shared" si="15"/>
        <v>0</v>
      </c>
      <c r="AG77" s="278"/>
      <c r="AH77" s="278"/>
      <c r="AI77" s="278"/>
      <c r="AJ77" s="277">
        <f t="shared" si="16"/>
        <v>0</v>
      </c>
      <c r="AK77" s="278"/>
      <c r="AL77" s="278"/>
      <c r="AM77" s="278"/>
      <c r="AN77" s="277">
        <f t="shared" si="19"/>
        <v>0</v>
      </c>
    </row>
    <row r="78" spans="1:40" ht="45" customHeight="1" thickBot="1" x14ac:dyDescent="0.25">
      <c r="A78" s="273">
        <v>65</v>
      </c>
      <c r="B78" s="274"/>
      <c r="C78" s="275"/>
      <c r="D78" s="276"/>
      <c r="E78" s="274"/>
      <c r="F78" s="277"/>
      <c r="G78" s="275"/>
      <c r="H78" s="275">
        <f t="shared" si="10"/>
        <v>0</v>
      </c>
      <c r="I78" s="353"/>
      <c r="J78" s="277">
        <v>6.1</v>
      </c>
      <c r="K78" s="275"/>
      <c r="L78" s="275">
        <f t="shared" si="11"/>
        <v>0</v>
      </c>
      <c r="M78" s="275"/>
      <c r="N78" s="277"/>
      <c r="O78" s="277"/>
      <c r="P78" s="277">
        <f t="shared" si="12"/>
        <v>0</v>
      </c>
      <c r="Q78" s="277"/>
      <c r="R78" s="277"/>
      <c r="S78" s="278"/>
      <c r="T78" s="278">
        <f t="shared" si="17"/>
        <v>0</v>
      </c>
      <c r="U78" s="278"/>
      <c r="V78" s="277"/>
      <c r="W78" s="277"/>
      <c r="X78" s="277">
        <f t="shared" si="18"/>
        <v>0</v>
      </c>
      <c r="Y78" s="278"/>
      <c r="Z78" s="278"/>
      <c r="AA78" s="278"/>
      <c r="AB78" s="278">
        <f t="shared" si="14"/>
        <v>0</v>
      </c>
      <c r="AC78" s="278"/>
      <c r="AD78" s="278"/>
      <c r="AE78" s="278"/>
      <c r="AF78" s="277">
        <f t="shared" si="15"/>
        <v>0</v>
      </c>
      <c r="AG78" s="278"/>
      <c r="AH78" s="278"/>
      <c r="AI78" s="278"/>
      <c r="AJ78" s="277">
        <f t="shared" si="16"/>
        <v>0</v>
      </c>
      <c r="AK78" s="278"/>
      <c r="AL78" s="278"/>
      <c r="AM78" s="278"/>
      <c r="AN78" s="277">
        <f t="shared" si="19"/>
        <v>0</v>
      </c>
    </row>
    <row r="79" spans="1:40" ht="45" customHeight="1" thickBot="1" x14ac:dyDescent="0.25">
      <c r="A79" s="273">
        <v>65</v>
      </c>
      <c r="B79" s="274"/>
      <c r="C79" s="275"/>
      <c r="D79" s="276"/>
      <c r="E79" s="274"/>
      <c r="F79" s="277"/>
      <c r="G79" s="275"/>
      <c r="H79" s="275">
        <f t="shared" si="10"/>
        <v>0</v>
      </c>
      <c r="I79" s="280"/>
      <c r="J79" s="277"/>
      <c r="K79" s="275"/>
      <c r="L79" s="275">
        <f t="shared" si="11"/>
        <v>0</v>
      </c>
      <c r="M79" s="275"/>
      <c r="N79" s="277"/>
      <c r="O79" s="277"/>
      <c r="P79" s="277">
        <f t="shared" si="12"/>
        <v>0</v>
      </c>
      <c r="Q79" s="277"/>
      <c r="R79" s="277"/>
      <c r="S79" s="278"/>
      <c r="T79" s="278">
        <f t="shared" si="17"/>
        <v>0</v>
      </c>
      <c r="U79" s="278"/>
      <c r="V79" s="277"/>
      <c r="W79" s="277"/>
      <c r="X79" s="277">
        <f t="shared" si="18"/>
        <v>0</v>
      </c>
      <c r="Y79" s="278"/>
      <c r="Z79" s="278"/>
      <c r="AA79" s="278"/>
      <c r="AB79" s="278">
        <f t="shared" si="14"/>
        <v>0</v>
      </c>
      <c r="AC79" s="278"/>
      <c r="AD79" s="278"/>
      <c r="AE79" s="278"/>
      <c r="AF79" s="277">
        <f t="shared" si="15"/>
        <v>0</v>
      </c>
      <c r="AG79" s="278"/>
      <c r="AH79" s="278"/>
      <c r="AI79" s="278"/>
      <c r="AJ79" s="277">
        <f t="shared" si="16"/>
        <v>0</v>
      </c>
      <c r="AK79" s="278"/>
      <c r="AL79" s="278"/>
      <c r="AM79" s="278"/>
      <c r="AN79" s="277">
        <f t="shared" si="19"/>
        <v>0</v>
      </c>
    </row>
    <row r="80" spans="1:40" ht="45" customHeight="1" thickBot="1" x14ac:dyDescent="0.25">
      <c r="A80" s="273">
        <v>65</v>
      </c>
      <c r="B80" s="274"/>
      <c r="C80" s="275"/>
      <c r="D80" s="276"/>
      <c r="E80" s="274"/>
      <c r="F80" s="277"/>
      <c r="G80" s="275"/>
      <c r="H80" s="275">
        <f t="shared" si="10"/>
        <v>0</v>
      </c>
      <c r="I80" s="280"/>
      <c r="J80" s="277"/>
      <c r="K80" s="275"/>
      <c r="L80" s="275">
        <f t="shared" si="11"/>
        <v>0</v>
      </c>
      <c r="M80" s="275"/>
      <c r="N80" s="277"/>
      <c r="O80" s="277"/>
      <c r="P80" s="277">
        <f t="shared" si="12"/>
        <v>0</v>
      </c>
      <c r="Q80" s="277"/>
      <c r="R80" s="277"/>
      <c r="S80" s="278"/>
      <c r="T80" s="278">
        <f t="shared" si="17"/>
        <v>0</v>
      </c>
      <c r="U80" s="278"/>
      <c r="V80" s="277"/>
      <c r="W80" s="277"/>
      <c r="X80" s="277">
        <f t="shared" si="18"/>
        <v>0</v>
      </c>
      <c r="Y80" s="278"/>
      <c r="Z80" s="278"/>
      <c r="AA80" s="278"/>
      <c r="AB80" s="278">
        <f t="shared" si="14"/>
        <v>0</v>
      </c>
      <c r="AC80" s="278"/>
      <c r="AD80" s="278"/>
      <c r="AE80" s="278"/>
      <c r="AF80" s="277">
        <f t="shared" si="15"/>
        <v>0</v>
      </c>
      <c r="AG80" s="278"/>
      <c r="AH80" s="278"/>
      <c r="AI80" s="278"/>
      <c r="AJ80" s="277">
        <f t="shared" si="16"/>
        <v>0</v>
      </c>
      <c r="AK80" s="278"/>
      <c r="AL80" s="278"/>
      <c r="AM80" s="278"/>
      <c r="AN80" s="277">
        <f t="shared" si="19"/>
        <v>0</v>
      </c>
    </row>
    <row r="81" spans="1:40" ht="45" customHeight="1" thickBot="1" x14ac:dyDescent="0.25">
      <c r="A81" s="273">
        <v>65</v>
      </c>
      <c r="B81" s="274"/>
      <c r="C81" s="275"/>
      <c r="D81" s="276"/>
      <c r="E81" s="274"/>
      <c r="F81" s="277"/>
      <c r="G81" s="275"/>
      <c r="H81" s="275">
        <f t="shared" si="10"/>
        <v>0</v>
      </c>
      <c r="I81" s="280"/>
      <c r="J81" s="277"/>
      <c r="K81" s="275"/>
      <c r="L81" s="275">
        <f t="shared" si="11"/>
        <v>0</v>
      </c>
      <c r="M81" s="275"/>
      <c r="N81" s="277"/>
      <c r="O81" s="277"/>
      <c r="P81" s="277">
        <f t="shared" si="12"/>
        <v>0</v>
      </c>
      <c r="Q81" s="277"/>
      <c r="R81" s="277"/>
      <c r="S81" s="278"/>
      <c r="T81" s="278">
        <f t="shared" si="17"/>
        <v>0</v>
      </c>
      <c r="U81" s="278"/>
      <c r="V81" s="277"/>
      <c r="W81" s="277"/>
      <c r="X81" s="277">
        <f t="shared" si="18"/>
        <v>0</v>
      </c>
      <c r="Y81" s="278"/>
      <c r="Z81" s="278"/>
      <c r="AA81" s="278"/>
      <c r="AB81" s="278">
        <f t="shared" si="14"/>
        <v>0</v>
      </c>
      <c r="AC81" s="278"/>
      <c r="AD81" s="278"/>
      <c r="AE81" s="278"/>
      <c r="AF81" s="277">
        <f t="shared" si="15"/>
        <v>0</v>
      </c>
      <c r="AG81" s="278"/>
      <c r="AH81" s="278"/>
      <c r="AI81" s="278"/>
      <c r="AJ81" s="277">
        <f t="shared" si="16"/>
        <v>0</v>
      </c>
      <c r="AK81" s="278"/>
      <c r="AL81" s="278"/>
      <c r="AM81" s="278"/>
      <c r="AN81" s="277">
        <f t="shared" si="19"/>
        <v>0</v>
      </c>
    </row>
    <row r="82" spans="1:40" ht="45" customHeight="1" thickBot="1" x14ac:dyDescent="0.25">
      <c r="A82" s="273">
        <v>65</v>
      </c>
      <c r="B82" s="274"/>
      <c r="C82" s="275"/>
      <c r="D82" s="276"/>
      <c r="E82" s="274"/>
      <c r="F82" s="277"/>
      <c r="G82" s="275"/>
      <c r="H82" s="275">
        <f t="shared" si="10"/>
        <v>0</v>
      </c>
      <c r="I82" s="280"/>
      <c r="J82" s="277"/>
      <c r="K82" s="275"/>
      <c r="L82" s="275">
        <f t="shared" si="11"/>
        <v>0</v>
      </c>
      <c r="M82" s="275"/>
      <c r="N82" s="277"/>
      <c r="O82" s="277"/>
      <c r="P82" s="277">
        <f t="shared" si="12"/>
        <v>0</v>
      </c>
      <c r="Q82" s="277"/>
      <c r="R82" s="277"/>
      <c r="S82" s="278"/>
      <c r="T82" s="278">
        <f t="shared" si="17"/>
        <v>0</v>
      </c>
      <c r="U82" s="278"/>
      <c r="V82" s="277"/>
      <c r="W82" s="277"/>
      <c r="X82" s="277">
        <f t="shared" si="18"/>
        <v>0</v>
      </c>
      <c r="Y82" s="278"/>
      <c r="Z82" s="278"/>
      <c r="AA82" s="278"/>
      <c r="AB82" s="278">
        <f t="shared" si="14"/>
        <v>0</v>
      </c>
      <c r="AC82" s="278"/>
      <c r="AD82" s="278"/>
      <c r="AE82" s="278"/>
      <c r="AF82" s="277">
        <f t="shared" si="15"/>
        <v>0</v>
      </c>
      <c r="AG82" s="278"/>
      <c r="AH82" s="278"/>
      <c r="AI82" s="278"/>
      <c r="AJ82" s="277">
        <f t="shared" si="16"/>
        <v>0</v>
      </c>
      <c r="AK82" s="278"/>
      <c r="AL82" s="278"/>
      <c r="AM82" s="278"/>
      <c r="AN82" s="277">
        <f t="shared" si="19"/>
        <v>0</v>
      </c>
    </row>
    <row r="83" spans="1:40" ht="45" customHeight="1" thickBot="1" x14ac:dyDescent="0.25">
      <c r="A83" s="273">
        <v>65</v>
      </c>
      <c r="B83" s="274"/>
      <c r="C83" s="275"/>
      <c r="D83" s="276"/>
      <c r="E83" s="274"/>
      <c r="F83" s="277"/>
      <c r="G83" s="275"/>
      <c r="H83" s="275">
        <f t="shared" si="10"/>
        <v>0</v>
      </c>
      <c r="I83" s="280"/>
      <c r="J83" s="277"/>
      <c r="K83" s="275"/>
      <c r="L83" s="275">
        <f t="shared" si="11"/>
        <v>0</v>
      </c>
      <c r="M83" s="275"/>
      <c r="N83" s="277"/>
      <c r="O83" s="277"/>
      <c r="P83" s="277">
        <f t="shared" si="12"/>
        <v>0</v>
      </c>
      <c r="Q83" s="277"/>
      <c r="R83" s="277"/>
      <c r="S83" s="278"/>
      <c r="T83" s="278">
        <f t="shared" si="17"/>
        <v>0</v>
      </c>
      <c r="U83" s="278"/>
      <c r="V83" s="277"/>
      <c r="W83" s="277"/>
      <c r="X83" s="277">
        <f t="shared" si="18"/>
        <v>0</v>
      </c>
      <c r="Y83" s="278"/>
      <c r="Z83" s="278"/>
      <c r="AA83" s="278"/>
      <c r="AB83" s="278">
        <f t="shared" si="14"/>
        <v>0</v>
      </c>
      <c r="AC83" s="278"/>
      <c r="AD83" s="278"/>
      <c r="AE83" s="278"/>
      <c r="AF83" s="277">
        <f t="shared" si="15"/>
        <v>0</v>
      </c>
      <c r="AG83" s="278"/>
      <c r="AH83" s="278"/>
      <c r="AI83" s="278"/>
      <c r="AJ83" s="277">
        <f t="shared" si="16"/>
        <v>0</v>
      </c>
      <c r="AK83" s="278"/>
      <c r="AL83" s="278"/>
      <c r="AM83" s="278"/>
      <c r="AN83" s="277">
        <f t="shared" si="19"/>
        <v>0</v>
      </c>
    </row>
    <row r="84" spans="1:40" ht="45" customHeight="1" thickBot="1" x14ac:dyDescent="0.25">
      <c r="A84" s="273" t="s">
        <v>138</v>
      </c>
      <c r="B84" s="283"/>
      <c r="C84" s="269">
        <f>SUM(C6:C74)</f>
        <v>28822914.5</v>
      </c>
      <c r="D84" s="284"/>
      <c r="E84" s="283"/>
      <c r="F84" s="285">
        <f>SUM(F6:F83)</f>
        <v>124.105</v>
      </c>
      <c r="G84" s="269"/>
      <c r="H84" s="269">
        <f>SUM(H5:H83)</f>
        <v>4473352.5</v>
      </c>
      <c r="I84" s="283"/>
      <c r="J84" s="285">
        <f>SUM(J6:J83)</f>
        <v>236.565</v>
      </c>
      <c r="K84" s="269"/>
      <c r="L84" s="269">
        <f>SUM(L5:L83)</f>
        <v>7459945.75</v>
      </c>
      <c r="M84" s="269"/>
      <c r="N84" s="285">
        <f>SUM(N6:N83)</f>
        <v>50.919999999999995</v>
      </c>
      <c r="O84" s="269"/>
      <c r="P84" s="269">
        <f>SUM(P5:P83)</f>
        <v>2127170</v>
      </c>
      <c r="Q84" s="269"/>
      <c r="R84" s="285">
        <f>SUM(R6:R83)</f>
        <v>6.45</v>
      </c>
      <c r="S84" s="273"/>
      <c r="T84" s="286">
        <f>SUM(T5:T83)</f>
        <v>244620</v>
      </c>
      <c r="U84" s="273"/>
      <c r="V84" s="285">
        <f>SUM(V6:V83)</f>
        <v>41.53</v>
      </c>
      <c r="W84" s="273"/>
      <c r="X84" s="286">
        <f>SUM(X5:X83)</f>
        <v>1627976</v>
      </c>
      <c r="Y84" s="286"/>
      <c r="Z84" s="287">
        <f>SUM(Z6:Z83)</f>
        <v>87.425000000000011</v>
      </c>
      <c r="AA84" s="273"/>
      <c r="AB84" s="286">
        <f>SUM(AB5:AB83)</f>
        <v>3517410</v>
      </c>
      <c r="AC84" s="286"/>
      <c r="AD84" s="285">
        <f>SUM(AD6:AD83)</f>
        <v>43.194999999999993</v>
      </c>
      <c r="AE84" s="273"/>
      <c r="AF84" s="286">
        <f>SUM(AF5:AF83)</f>
        <v>3739002.5</v>
      </c>
      <c r="AG84" s="286"/>
      <c r="AH84" s="285">
        <f>SUM(AH6:AH83)</f>
        <v>65.641999999999996</v>
      </c>
      <c r="AI84" s="273"/>
      <c r="AJ84" s="286">
        <f>SUM(AJ5:AJ83)</f>
        <v>4598052</v>
      </c>
      <c r="AK84" s="286"/>
      <c r="AL84" s="285">
        <f>SUM(AL6:AL83)</f>
        <v>1.3</v>
      </c>
      <c r="AM84" s="273"/>
      <c r="AN84" s="286">
        <f>SUM(AN5:AN83)</f>
        <v>170984.5</v>
      </c>
    </row>
    <row r="85" spans="1:40" ht="45" customHeight="1" thickBot="1" x14ac:dyDescent="0.25">
      <c r="B85" s="248"/>
      <c r="E85" s="248"/>
      <c r="I85" s="248"/>
      <c r="U85" s="278"/>
    </row>
    <row r="86" spans="1:40" ht="45" customHeight="1" thickBot="1" x14ac:dyDescent="0.25">
      <c r="B86" s="290" t="s">
        <v>139</v>
      </c>
      <c r="C86" s="266">
        <f>C84</f>
        <v>28822914.5</v>
      </c>
      <c r="F86" s="270" t="s">
        <v>140</v>
      </c>
      <c r="G86" s="269">
        <f>F84+J84+N84+R84+V84+Z84+AD8+AD84+AH84+AL84</f>
        <v>662.93200000000002</v>
      </c>
      <c r="I86" s="248"/>
      <c r="U86" s="278"/>
    </row>
    <row r="87" spans="1:40" ht="45" customHeight="1" thickBot="1" x14ac:dyDescent="0.25">
      <c r="B87" s="270" t="s">
        <v>141</v>
      </c>
      <c r="C87" s="269">
        <f>H84+L84+P84+T84+X84+AB84+AF84+AJ84+AN84</f>
        <v>27958513.25</v>
      </c>
      <c r="I87" s="248"/>
      <c r="U87" s="278"/>
    </row>
    <row r="88" spans="1:40" ht="45" customHeight="1" thickBot="1" x14ac:dyDescent="0.25">
      <c r="B88" s="291" t="s">
        <v>40</v>
      </c>
      <c r="C88" s="268">
        <f>C86-C87</f>
        <v>864401.25</v>
      </c>
      <c r="I88" s="248"/>
      <c r="U88" s="278"/>
    </row>
    <row r="89" spans="1:40" ht="45" customHeight="1" thickBot="1" x14ac:dyDescent="0.25">
      <c r="B89" s="248"/>
      <c r="E89" s="248"/>
      <c r="I89" s="248"/>
      <c r="U89" s="278"/>
    </row>
    <row r="90" spans="1:40" ht="45" customHeight="1" thickBot="1" x14ac:dyDescent="0.25">
      <c r="B90" s="248"/>
      <c r="E90" s="248"/>
      <c r="I90" s="248"/>
      <c r="U90" s="278"/>
    </row>
    <row r="91" spans="1:40" ht="45" customHeight="1" thickBot="1" x14ac:dyDescent="0.25">
      <c r="B91" s="248"/>
      <c r="E91" s="248"/>
      <c r="I91" s="248"/>
      <c r="U91" s="278"/>
    </row>
    <row r="92" spans="1:40" ht="45" customHeight="1" thickBot="1" x14ac:dyDescent="0.25">
      <c r="B92" s="248"/>
      <c r="E92" s="248"/>
      <c r="I92" s="248"/>
      <c r="U92" s="278"/>
    </row>
    <row r="93" spans="1:40" ht="45" customHeight="1" thickBot="1" x14ac:dyDescent="0.25">
      <c r="B93" s="248"/>
      <c r="E93" s="248"/>
      <c r="I93" s="248"/>
      <c r="U93" s="278"/>
    </row>
    <row r="94" spans="1:40" ht="45" customHeight="1" thickBot="1" x14ac:dyDescent="0.25">
      <c r="B94" s="248"/>
      <c r="E94" s="248"/>
      <c r="I94" s="248"/>
      <c r="U94" s="278"/>
    </row>
    <row r="95" spans="1:40" ht="45" customHeight="1" thickBot="1" x14ac:dyDescent="0.25">
      <c r="B95" s="248"/>
      <c r="E95" s="248"/>
      <c r="I95" s="248"/>
      <c r="U95" s="278"/>
    </row>
    <row r="96" spans="1:40" ht="45" customHeight="1" thickBot="1" x14ac:dyDescent="0.25">
      <c r="B96" s="248"/>
      <c r="E96" s="248"/>
      <c r="I96" s="248"/>
      <c r="U96" s="278"/>
    </row>
    <row r="97" spans="2:40" ht="45" customHeight="1" thickBot="1" x14ac:dyDescent="0.25">
      <c r="B97" s="248"/>
      <c r="E97" s="248"/>
      <c r="I97" s="248"/>
      <c r="U97" s="278"/>
    </row>
    <row r="98" spans="2:40" ht="45" customHeight="1" thickBot="1" x14ac:dyDescent="0.25">
      <c r="B98" s="248"/>
      <c r="E98" s="248"/>
      <c r="I98" s="248"/>
      <c r="U98" s="278"/>
    </row>
    <row r="99" spans="2:40" ht="45" customHeight="1" thickBot="1" x14ac:dyDescent="0.25">
      <c r="B99" s="248"/>
      <c r="E99" s="248"/>
      <c r="I99" s="248"/>
      <c r="U99" s="278"/>
    </row>
    <row r="100" spans="2:40" ht="45" customHeight="1" thickBot="1" x14ac:dyDescent="0.25">
      <c r="B100" s="248"/>
      <c r="E100" s="248"/>
      <c r="I100" s="248"/>
      <c r="U100" s="278"/>
    </row>
    <row r="101" spans="2:40" ht="45" customHeight="1" thickBot="1" x14ac:dyDescent="0.25">
      <c r="B101" s="248"/>
      <c r="E101" s="248"/>
      <c r="I101" s="248"/>
      <c r="U101" s="278"/>
    </row>
    <row r="102" spans="2:40" ht="45" customHeight="1" thickBot="1" x14ac:dyDescent="0.25">
      <c r="B102" s="248"/>
      <c r="E102" s="248"/>
      <c r="I102" s="248"/>
      <c r="U102" s="278"/>
    </row>
    <row r="103" spans="2:40" ht="45" customHeight="1" thickBot="1" x14ac:dyDescent="0.25">
      <c r="B103" s="248"/>
      <c r="E103" s="248"/>
      <c r="I103" s="248"/>
      <c r="U103" s="278"/>
    </row>
    <row r="104" spans="2:40" ht="45" customHeight="1" thickBot="1" x14ac:dyDescent="0.25">
      <c r="B104" s="248"/>
      <c r="E104" s="248"/>
      <c r="I104" s="248"/>
      <c r="U104" s="292"/>
    </row>
    <row r="105" spans="2:40" ht="45" customHeight="1" x14ac:dyDescent="0.2">
      <c r="B105" s="248"/>
      <c r="E105" s="248"/>
      <c r="I105" s="248"/>
    </row>
    <row r="106" spans="2:40" ht="45" customHeight="1" thickBot="1" x14ac:dyDescent="0.25">
      <c r="B106" s="248"/>
      <c r="E106" s="248"/>
      <c r="I106" s="248"/>
    </row>
    <row r="107" spans="2:40" ht="45" customHeight="1" thickBot="1" x14ac:dyDescent="0.25">
      <c r="B107" s="248"/>
      <c r="E107" s="248"/>
      <c r="I107" s="248"/>
      <c r="AG107" s="281"/>
      <c r="AH107" s="281"/>
      <c r="AK107" s="281"/>
      <c r="AL107" s="281"/>
    </row>
    <row r="108" spans="2:40" ht="45" customHeight="1" thickBot="1" x14ac:dyDescent="0.25">
      <c r="B108" s="248"/>
      <c r="E108" s="248"/>
      <c r="I108" s="248"/>
      <c r="AI108" s="281"/>
      <c r="AJ108" s="281"/>
      <c r="AM108" s="281"/>
      <c r="AN108" s="281"/>
    </row>
    <row r="109" spans="2:40" ht="45" customHeight="1" x14ac:dyDescent="0.2">
      <c r="B109" s="248"/>
      <c r="E109" s="248"/>
      <c r="I109" s="248"/>
    </row>
    <row r="110" spans="2:40" ht="45" customHeight="1" x14ac:dyDescent="0.2">
      <c r="B110" s="248"/>
      <c r="E110" s="248"/>
      <c r="I110" s="248"/>
    </row>
    <row r="111" spans="2:40" ht="45" customHeight="1" x14ac:dyDescent="0.2">
      <c r="B111" s="248"/>
      <c r="E111" s="248"/>
      <c r="I111" s="248"/>
    </row>
    <row r="112" spans="2:40" ht="45" customHeight="1" x14ac:dyDescent="0.2">
      <c r="B112" s="248"/>
      <c r="E112" s="248"/>
      <c r="I112" s="248"/>
    </row>
    <row r="113" spans="2:9" ht="45" customHeight="1" x14ac:dyDescent="0.2">
      <c r="B113" s="248"/>
      <c r="E113" s="248"/>
      <c r="I113" s="248"/>
    </row>
    <row r="114" spans="2:9" ht="45" customHeight="1" x14ac:dyDescent="0.2">
      <c r="B114" s="248"/>
      <c r="E114" s="248"/>
      <c r="I114" s="248"/>
    </row>
    <row r="115" spans="2:9" ht="45" customHeight="1" x14ac:dyDescent="0.2">
      <c r="B115" s="248"/>
      <c r="E115" s="248"/>
      <c r="I115" s="248"/>
    </row>
    <row r="116" spans="2:9" ht="45" customHeight="1" x14ac:dyDescent="0.2">
      <c r="B116" s="248"/>
      <c r="E116" s="248"/>
      <c r="I116" s="248"/>
    </row>
    <row r="117" spans="2:9" ht="45" customHeight="1" x14ac:dyDescent="0.2">
      <c r="B117" s="248"/>
      <c r="E117" s="248"/>
      <c r="I117" s="248"/>
    </row>
    <row r="118" spans="2:9" ht="45" customHeight="1" x14ac:dyDescent="0.2">
      <c r="B118" s="248"/>
      <c r="E118" s="248"/>
      <c r="I118" s="248"/>
    </row>
    <row r="119" spans="2:9" ht="45" customHeight="1" x14ac:dyDescent="0.2">
      <c r="B119" s="248"/>
      <c r="E119" s="248"/>
      <c r="I119" s="248"/>
    </row>
    <row r="120" spans="2:9" ht="45" customHeight="1" x14ac:dyDescent="0.2">
      <c r="B120" s="248"/>
      <c r="E120" s="248"/>
      <c r="I120" s="248"/>
    </row>
    <row r="121" spans="2:9" ht="45" customHeight="1" x14ac:dyDescent="0.2">
      <c r="B121" s="248"/>
      <c r="E121" s="248"/>
      <c r="I121" s="248"/>
    </row>
    <row r="122" spans="2:9" ht="45" customHeight="1" x14ac:dyDescent="0.2">
      <c r="B122" s="248"/>
      <c r="E122" s="248"/>
      <c r="I122" s="248"/>
    </row>
    <row r="123" spans="2:9" ht="45" customHeight="1" x14ac:dyDescent="0.2">
      <c r="B123" s="248"/>
      <c r="E123" s="248"/>
      <c r="I123" s="248"/>
    </row>
    <row r="124" spans="2:9" ht="45" customHeight="1" x14ac:dyDescent="0.2">
      <c r="B124" s="248"/>
      <c r="E124" s="248"/>
      <c r="I124" s="248"/>
    </row>
    <row r="125" spans="2:9" ht="45" customHeight="1" x14ac:dyDescent="0.2">
      <c r="B125" s="248"/>
      <c r="E125" s="248"/>
      <c r="I125" s="248"/>
    </row>
    <row r="126" spans="2:9" ht="45" customHeight="1" x14ac:dyDescent="0.2">
      <c r="B126" s="248"/>
      <c r="E126" s="248"/>
      <c r="I126" s="248"/>
    </row>
    <row r="127" spans="2:9" ht="45" customHeight="1" x14ac:dyDescent="0.2">
      <c r="B127" s="248"/>
      <c r="E127" s="248"/>
      <c r="I127" s="248"/>
    </row>
    <row r="128" spans="2:9" ht="45" customHeight="1" x14ac:dyDescent="0.2">
      <c r="B128" s="248"/>
      <c r="E128" s="248"/>
      <c r="I128" s="248"/>
    </row>
    <row r="129" spans="2:9" ht="45" customHeight="1" x14ac:dyDescent="0.2">
      <c r="B129" s="248"/>
      <c r="E129" s="248"/>
      <c r="I129" s="248"/>
    </row>
    <row r="130" spans="2:9" ht="45" customHeight="1" x14ac:dyDescent="0.2">
      <c r="B130" s="248"/>
      <c r="E130" s="248"/>
      <c r="I130" s="248"/>
    </row>
    <row r="131" spans="2:9" ht="45" customHeight="1" x14ac:dyDescent="0.2">
      <c r="B131" s="248"/>
      <c r="E131" s="248"/>
      <c r="I131" s="248"/>
    </row>
    <row r="132" spans="2:9" ht="45" customHeight="1" x14ac:dyDescent="0.2">
      <c r="B132" s="248"/>
      <c r="E132" s="248"/>
      <c r="I132" s="248"/>
    </row>
    <row r="133" spans="2:9" ht="45" customHeight="1" x14ac:dyDescent="0.2">
      <c r="B133" s="248"/>
      <c r="E133" s="248"/>
      <c r="I133" s="248"/>
    </row>
    <row r="134" spans="2:9" ht="45" customHeight="1" x14ac:dyDescent="0.2">
      <c r="B134" s="248"/>
      <c r="E134" s="248"/>
      <c r="I134" s="248"/>
    </row>
    <row r="135" spans="2:9" ht="45" customHeight="1" x14ac:dyDescent="0.2">
      <c r="B135" s="248"/>
      <c r="E135" s="248"/>
      <c r="I135" s="248"/>
    </row>
    <row r="136" spans="2:9" ht="45" customHeight="1" x14ac:dyDescent="0.2">
      <c r="B136" s="248"/>
      <c r="E136" s="248"/>
      <c r="I136" s="248"/>
    </row>
    <row r="137" spans="2:9" ht="45" customHeight="1" x14ac:dyDescent="0.2">
      <c r="B137" s="248"/>
      <c r="E137" s="248"/>
      <c r="I137" s="248"/>
    </row>
    <row r="138" spans="2:9" ht="45" customHeight="1" x14ac:dyDescent="0.2">
      <c r="B138" s="248"/>
      <c r="E138" s="248"/>
      <c r="I138" s="248"/>
    </row>
    <row r="139" spans="2:9" ht="45" customHeight="1" x14ac:dyDescent="0.2">
      <c r="B139" s="248"/>
      <c r="E139" s="248"/>
      <c r="I139" s="248"/>
    </row>
    <row r="140" spans="2:9" ht="45" customHeight="1" x14ac:dyDescent="0.2">
      <c r="B140" s="248"/>
      <c r="E140" s="248"/>
      <c r="I140" s="248"/>
    </row>
    <row r="141" spans="2:9" ht="45" customHeight="1" x14ac:dyDescent="0.2">
      <c r="B141" s="248"/>
      <c r="E141" s="248"/>
      <c r="I141" s="248"/>
    </row>
    <row r="142" spans="2:9" ht="45" customHeight="1" x14ac:dyDescent="0.2">
      <c r="B142" s="248"/>
      <c r="E142" s="248"/>
      <c r="I142" s="248"/>
    </row>
    <row r="143" spans="2:9" ht="45" customHeight="1" x14ac:dyDescent="0.2">
      <c r="B143" s="248"/>
      <c r="E143" s="248"/>
      <c r="I143" s="248"/>
    </row>
    <row r="144" spans="2:9" ht="45" customHeight="1" x14ac:dyDescent="0.2">
      <c r="B144" s="248"/>
      <c r="E144" s="248"/>
      <c r="I144" s="248"/>
    </row>
    <row r="145" spans="2:9" ht="45" customHeight="1" x14ac:dyDescent="0.2">
      <c r="B145" s="248"/>
      <c r="E145" s="248"/>
      <c r="I145" s="248"/>
    </row>
    <row r="146" spans="2:9" ht="45" customHeight="1" x14ac:dyDescent="0.2">
      <c r="B146" s="248"/>
      <c r="E146" s="248"/>
      <c r="I146" s="248"/>
    </row>
    <row r="147" spans="2:9" ht="45" customHeight="1" x14ac:dyDescent="0.2">
      <c r="B147" s="248"/>
      <c r="E147" s="248"/>
      <c r="I147" s="248"/>
    </row>
    <row r="148" spans="2:9" ht="45" customHeight="1" x14ac:dyDescent="0.2">
      <c r="B148" s="248"/>
      <c r="E148" s="248"/>
      <c r="I148" s="248"/>
    </row>
    <row r="149" spans="2:9" ht="45" customHeight="1" x14ac:dyDescent="0.2">
      <c r="B149" s="248"/>
      <c r="E149" s="248"/>
      <c r="I149" s="248"/>
    </row>
    <row r="150" spans="2:9" ht="45" customHeight="1" x14ac:dyDescent="0.2">
      <c r="B150" s="248"/>
      <c r="E150" s="248"/>
      <c r="I150" s="248"/>
    </row>
    <row r="151" spans="2:9" ht="45" customHeight="1" x14ac:dyDescent="0.2">
      <c r="B151" s="248"/>
      <c r="E151" s="248"/>
      <c r="I151" s="248"/>
    </row>
    <row r="152" spans="2:9" ht="45" customHeight="1" x14ac:dyDescent="0.2">
      <c r="B152" s="248"/>
      <c r="E152" s="248"/>
      <c r="I152" s="248"/>
    </row>
    <row r="153" spans="2:9" ht="45" customHeight="1" x14ac:dyDescent="0.2">
      <c r="B153" s="248"/>
      <c r="E153" s="248"/>
      <c r="I153" s="248"/>
    </row>
    <row r="154" spans="2:9" ht="45" customHeight="1" x14ac:dyDescent="0.2">
      <c r="B154" s="248"/>
      <c r="E154" s="248"/>
      <c r="I154" s="248"/>
    </row>
    <row r="155" spans="2:9" ht="45" customHeight="1" x14ac:dyDescent="0.2">
      <c r="B155" s="248"/>
      <c r="E155" s="248"/>
      <c r="I155" s="248"/>
    </row>
    <row r="156" spans="2:9" ht="45" customHeight="1" x14ac:dyDescent="0.2">
      <c r="B156" s="248"/>
      <c r="E156" s="248"/>
      <c r="I156" s="248"/>
    </row>
    <row r="157" spans="2:9" ht="45" customHeight="1" x14ac:dyDescent="0.2">
      <c r="B157" s="248"/>
      <c r="E157" s="248"/>
      <c r="I157" s="248"/>
    </row>
    <row r="158" spans="2:9" ht="45" customHeight="1" x14ac:dyDescent="0.2">
      <c r="B158" s="248"/>
      <c r="E158" s="248"/>
      <c r="I158" s="248"/>
    </row>
    <row r="159" spans="2:9" ht="45" customHeight="1" x14ac:dyDescent="0.2">
      <c r="B159" s="248"/>
      <c r="E159" s="248"/>
      <c r="I159" s="248"/>
    </row>
    <row r="160" spans="2:9" ht="45" customHeight="1" x14ac:dyDescent="0.2">
      <c r="B160" s="248"/>
      <c r="E160" s="248"/>
      <c r="I160" s="248"/>
    </row>
    <row r="161" spans="2:9" ht="45" customHeight="1" x14ac:dyDescent="0.2">
      <c r="B161" s="248"/>
      <c r="E161" s="248"/>
      <c r="I161" s="248"/>
    </row>
    <row r="162" spans="2:9" ht="45" customHeight="1" x14ac:dyDescent="0.2">
      <c r="B162" s="248"/>
      <c r="E162" s="248"/>
      <c r="I162" s="248"/>
    </row>
    <row r="163" spans="2:9" ht="45" customHeight="1" x14ac:dyDescent="0.2">
      <c r="B163" s="248"/>
      <c r="E163" s="248"/>
      <c r="I163" s="248"/>
    </row>
    <row r="164" spans="2:9" ht="45" customHeight="1" x14ac:dyDescent="0.2">
      <c r="B164" s="248"/>
      <c r="E164" s="248"/>
      <c r="I164" s="248"/>
    </row>
    <row r="165" spans="2:9" ht="45" customHeight="1" x14ac:dyDescent="0.2">
      <c r="B165" s="248"/>
      <c r="E165" s="248"/>
      <c r="I165" s="248"/>
    </row>
    <row r="166" spans="2:9" ht="45" customHeight="1" x14ac:dyDescent="0.2">
      <c r="B166" s="248"/>
      <c r="E166" s="248"/>
      <c r="I166" s="248"/>
    </row>
    <row r="167" spans="2:9" ht="45" customHeight="1" x14ac:dyDescent="0.2">
      <c r="B167" s="248"/>
      <c r="E167" s="248"/>
      <c r="I167" s="248"/>
    </row>
    <row r="168" spans="2:9" ht="45" customHeight="1" x14ac:dyDescent="0.2">
      <c r="B168" s="248"/>
      <c r="E168" s="248"/>
      <c r="I168" s="248"/>
    </row>
    <row r="169" spans="2:9" ht="45" customHeight="1" x14ac:dyDescent="0.2">
      <c r="B169" s="248"/>
      <c r="E169" s="248"/>
      <c r="I169" s="248"/>
    </row>
    <row r="170" spans="2:9" ht="45" customHeight="1" x14ac:dyDescent="0.2">
      <c r="B170" s="248"/>
      <c r="E170" s="248"/>
      <c r="I170" s="248"/>
    </row>
    <row r="171" spans="2:9" ht="45" customHeight="1" x14ac:dyDescent="0.2">
      <c r="B171" s="248"/>
      <c r="E171" s="248"/>
      <c r="I171" s="248"/>
    </row>
    <row r="172" spans="2:9" ht="45" customHeight="1" x14ac:dyDescent="0.2">
      <c r="B172" s="248"/>
      <c r="E172" s="248"/>
      <c r="I172" s="248"/>
    </row>
    <row r="173" spans="2:9" ht="45" customHeight="1" x14ac:dyDescent="0.2">
      <c r="B173" s="248"/>
      <c r="E173" s="248"/>
      <c r="I173" s="248"/>
    </row>
    <row r="174" spans="2:9" ht="45" customHeight="1" x14ac:dyDescent="0.2">
      <c r="B174" s="248"/>
      <c r="E174" s="248"/>
      <c r="I174" s="248"/>
    </row>
    <row r="175" spans="2:9" ht="45" customHeight="1" x14ac:dyDescent="0.2">
      <c r="B175" s="248"/>
      <c r="E175" s="248"/>
      <c r="I175" s="248"/>
    </row>
    <row r="176" spans="2:9" ht="45" customHeight="1" x14ac:dyDescent="0.2">
      <c r="B176" s="248"/>
      <c r="E176" s="248"/>
      <c r="I176" s="248"/>
    </row>
    <row r="177" spans="2:9" ht="45" customHeight="1" x14ac:dyDescent="0.2">
      <c r="B177" s="248"/>
      <c r="E177" s="248"/>
      <c r="I177" s="248"/>
    </row>
    <row r="178" spans="2:9" ht="45" customHeight="1" x14ac:dyDescent="0.2">
      <c r="B178" s="248"/>
      <c r="E178" s="248"/>
      <c r="I178" s="248"/>
    </row>
    <row r="179" spans="2:9" ht="45" customHeight="1" x14ac:dyDescent="0.2">
      <c r="B179" s="248"/>
      <c r="E179" s="248"/>
      <c r="I179" s="248"/>
    </row>
    <row r="180" spans="2:9" ht="45" customHeight="1" x14ac:dyDescent="0.2">
      <c r="B180" s="248"/>
      <c r="E180" s="248"/>
      <c r="I180" s="248"/>
    </row>
    <row r="181" spans="2:9" ht="45" customHeight="1" x14ac:dyDescent="0.2">
      <c r="B181" s="248"/>
      <c r="E181" s="248"/>
      <c r="I181" s="248"/>
    </row>
    <row r="182" spans="2:9" ht="45" customHeight="1" x14ac:dyDescent="0.2">
      <c r="B182" s="248"/>
      <c r="E182" s="248"/>
      <c r="I182" s="248"/>
    </row>
    <row r="183" spans="2:9" ht="45" customHeight="1" x14ac:dyDescent="0.2">
      <c r="B183" s="248"/>
      <c r="E183" s="248"/>
      <c r="I183" s="248"/>
    </row>
    <row r="184" spans="2:9" ht="45" customHeight="1" x14ac:dyDescent="0.2">
      <c r="B184" s="248"/>
      <c r="E184" s="248"/>
      <c r="I184" s="248"/>
    </row>
    <row r="185" spans="2:9" ht="45" customHeight="1" x14ac:dyDescent="0.2">
      <c r="B185" s="248"/>
      <c r="E185" s="248"/>
      <c r="I185" s="248"/>
    </row>
    <row r="186" spans="2:9" ht="45" customHeight="1" x14ac:dyDescent="0.2">
      <c r="B186" s="248"/>
      <c r="E186" s="248"/>
      <c r="I186" s="248"/>
    </row>
    <row r="187" spans="2:9" ht="45" customHeight="1" x14ac:dyDescent="0.2">
      <c r="B187" s="248"/>
      <c r="E187" s="248"/>
      <c r="I187" s="248"/>
    </row>
    <row r="188" spans="2:9" ht="45" customHeight="1" x14ac:dyDescent="0.2">
      <c r="B188" s="248"/>
      <c r="E188" s="248"/>
      <c r="I188" s="248"/>
    </row>
    <row r="189" spans="2:9" ht="45" customHeight="1" x14ac:dyDescent="0.2">
      <c r="B189" s="248"/>
      <c r="E189" s="248"/>
      <c r="I189" s="248"/>
    </row>
    <row r="190" spans="2:9" ht="45" customHeight="1" x14ac:dyDescent="0.2">
      <c r="B190" s="248"/>
      <c r="E190" s="248"/>
      <c r="I190" s="248"/>
    </row>
    <row r="191" spans="2:9" ht="45" customHeight="1" x14ac:dyDescent="0.2">
      <c r="B191" s="248"/>
      <c r="E191" s="248"/>
      <c r="I191" s="248"/>
    </row>
    <row r="192" spans="2:9" ht="45" customHeight="1" x14ac:dyDescent="0.2">
      <c r="B192" s="248"/>
      <c r="E192" s="248"/>
      <c r="I192" s="248"/>
    </row>
    <row r="193" spans="2:9" ht="45" customHeight="1" x14ac:dyDescent="0.2">
      <c r="B193" s="248"/>
      <c r="E193" s="248"/>
      <c r="I193" s="248"/>
    </row>
    <row r="194" spans="2:9" ht="45" customHeight="1" x14ac:dyDescent="0.2">
      <c r="B194" s="248"/>
      <c r="E194" s="248"/>
      <c r="I194" s="248"/>
    </row>
    <row r="195" spans="2:9" ht="45" customHeight="1" x14ac:dyDescent="0.2">
      <c r="B195" s="248"/>
      <c r="E195" s="248"/>
      <c r="I195" s="248"/>
    </row>
    <row r="196" spans="2:9" ht="45" customHeight="1" x14ac:dyDescent="0.2">
      <c r="B196" s="248"/>
      <c r="E196" s="248"/>
      <c r="I196" s="248"/>
    </row>
    <row r="197" spans="2:9" ht="45" customHeight="1" x14ac:dyDescent="0.2">
      <c r="B197" s="248"/>
      <c r="E197" s="248"/>
      <c r="I197" s="248"/>
    </row>
    <row r="198" spans="2:9" ht="45" customHeight="1" x14ac:dyDescent="0.2">
      <c r="B198" s="248"/>
      <c r="E198" s="248"/>
      <c r="I198" s="248"/>
    </row>
    <row r="199" spans="2:9" ht="45" customHeight="1" x14ac:dyDescent="0.2">
      <c r="B199" s="248"/>
      <c r="E199" s="248"/>
      <c r="I199" s="248"/>
    </row>
    <row r="200" spans="2:9" ht="45" customHeight="1" x14ac:dyDescent="0.2">
      <c r="B200" s="248"/>
      <c r="E200" s="248"/>
      <c r="I200" s="248"/>
    </row>
    <row r="201" spans="2:9" ht="45" customHeight="1" x14ac:dyDescent="0.2">
      <c r="B201" s="248"/>
      <c r="E201" s="248"/>
      <c r="I201" s="248"/>
    </row>
    <row r="202" spans="2:9" ht="45" customHeight="1" x14ac:dyDescent="0.2">
      <c r="B202" s="248"/>
      <c r="E202" s="248"/>
      <c r="I202" s="248"/>
    </row>
    <row r="203" spans="2:9" ht="45" customHeight="1" x14ac:dyDescent="0.2">
      <c r="B203" s="248"/>
      <c r="E203" s="248"/>
      <c r="I203" s="248"/>
    </row>
    <row r="204" spans="2:9" ht="45" customHeight="1" x14ac:dyDescent="0.2">
      <c r="B204" s="248"/>
      <c r="E204" s="248"/>
      <c r="I204" s="248"/>
    </row>
    <row r="205" spans="2:9" ht="45" customHeight="1" x14ac:dyDescent="0.2">
      <c r="B205" s="248"/>
      <c r="E205" s="248"/>
      <c r="I205" s="248"/>
    </row>
    <row r="206" spans="2:9" ht="45" customHeight="1" x14ac:dyDescent="0.2">
      <c r="B206" s="248"/>
      <c r="E206" s="248"/>
      <c r="I206" s="248"/>
    </row>
    <row r="207" spans="2:9" ht="45" customHeight="1" x14ac:dyDescent="0.2">
      <c r="B207" s="248"/>
      <c r="E207" s="248"/>
      <c r="I207" s="248"/>
    </row>
    <row r="208" spans="2:9" ht="45" customHeight="1" x14ac:dyDescent="0.2">
      <c r="B208" s="248"/>
      <c r="E208" s="248"/>
      <c r="I208" s="248"/>
    </row>
    <row r="209" spans="2:9" ht="45" customHeight="1" x14ac:dyDescent="0.2">
      <c r="B209" s="248"/>
      <c r="E209" s="248"/>
      <c r="I209" s="248"/>
    </row>
    <row r="210" spans="2:9" ht="45" customHeight="1" x14ac:dyDescent="0.2">
      <c r="B210" s="248"/>
      <c r="E210" s="248"/>
      <c r="I210" s="248"/>
    </row>
    <row r="211" spans="2:9" ht="45" customHeight="1" x14ac:dyDescent="0.2">
      <c r="B211" s="248"/>
      <c r="E211" s="248"/>
      <c r="I211" s="248"/>
    </row>
    <row r="212" spans="2:9" ht="45" customHeight="1" x14ac:dyDescent="0.2">
      <c r="B212" s="248"/>
      <c r="E212" s="248"/>
      <c r="I212" s="248"/>
    </row>
    <row r="213" spans="2:9" ht="45" customHeight="1" x14ac:dyDescent="0.2">
      <c r="B213" s="248"/>
      <c r="E213" s="248"/>
      <c r="I213" s="248"/>
    </row>
    <row r="214" spans="2:9" ht="45" customHeight="1" x14ac:dyDescent="0.2">
      <c r="B214" s="248"/>
      <c r="E214" s="248"/>
      <c r="I214" s="248"/>
    </row>
    <row r="215" spans="2:9" ht="45" customHeight="1" x14ac:dyDescent="0.2">
      <c r="B215" s="248"/>
      <c r="E215" s="248"/>
      <c r="I215" s="248"/>
    </row>
    <row r="216" spans="2:9" ht="45" customHeight="1" x14ac:dyDescent="0.2">
      <c r="B216" s="248"/>
      <c r="E216" s="248"/>
      <c r="I216" s="248"/>
    </row>
    <row r="217" spans="2:9" ht="45" customHeight="1" x14ac:dyDescent="0.2">
      <c r="B217" s="248"/>
      <c r="E217" s="248"/>
      <c r="I217" s="248"/>
    </row>
    <row r="218" spans="2:9" ht="45" customHeight="1" x14ac:dyDescent="0.2">
      <c r="B218" s="248"/>
      <c r="E218" s="248"/>
      <c r="I218" s="248"/>
    </row>
    <row r="219" spans="2:9" ht="45" customHeight="1" x14ac:dyDescent="0.2">
      <c r="B219" s="248"/>
      <c r="E219" s="248"/>
      <c r="I219" s="248"/>
    </row>
    <row r="220" spans="2:9" ht="45" customHeight="1" x14ac:dyDescent="0.2">
      <c r="B220" s="248"/>
      <c r="E220" s="248"/>
      <c r="I220" s="248"/>
    </row>
    <row r="221" spans="2:9" ht="45" customHeight="1" x14ac:dyDescent="0.2">
      <c r="B221" s="248"/>
      <c r="E221" s="248"/>
      <c r="I221" s="248"/>
    </row>
    <row r="222" spans="2:9" ht="45" customHeight="1" x14ac:dyDescent="0.2">
      <c r="B222" s="248"/>
      <c r="E222" s="248"/>
      <c r="I222" s="248"/>
    </row>
    <row r="223" spans="2:9" ht="45" customHeight="1" x14ac:dyDescent="0.2">
      <c r="B223" s="248"/>
      <c r="E223" s="248"/>
      <c r="I223" s="248"/>
    </row>
    <row r="224" spans="2:9" ht="45" customHeight="1" x14ac:dyDescent="0.2">
      <c r="B224" s="248"/>
      <c r="E224" s="248"/>
      <c r="I224" s="248"/>
    </row>
    <row r="225" spans="2:9" ht="45" customHeight="1" x14ac:dyDescent="0.2">
      <c r="B225" s="248"/>
      <c r="E225" s="248"/>
      <c r="I225" s="248"/>
    </row>
    <row r="226" spans="2:9" ht="45" customHeight="1" x14ac:dyDescent="0.2">
      <c r="B226" s="248"/>
      <c r="E226" s="248"/>
      <c r="I226" s="248"/>
    </row>
    <row r="227" spans="2:9" ht="45" customHeight="1" x14ac:dyDescent="0.2">
      <c r="B227" s="248"/>
      <c r="E227" s="248"/>
      <c r="I227" s="248"/>
    </row>
    <row r="228" spans="2:9" ht="45" customHeight="1" x14ac:dyDescent="0.2">
      <c r="B228" s="248"/>
      <c r="E228" s="248"/>
      <c r="I228" s="248"/>
    </row>
    <row r="229" spans="2:9" ht="45" customHeight="1" x14ac:dyDescent="0.2">
      <c r="B229" s="248"/>
      <c r="E229" s="248"/>
      <c r="I229" s="248"/>
    </row>
    <row r="230" spans="2:9" ht="45" customHeight="1" x14ac:dyDescent="0.2">
      <c r="B230" s="248"/>
      <c r="E230" s="248"/>
      <c r="I230" s="248"/>
    </row>
    <row r="231" spans="2:9" ht="45" customHeight="1" x14ac:dyDescent="0.2">
      <c r="B231" s="248"/>
      <c r="E231" s="248"/>
      <c r="I231" s="248"/>
    </row>
    <row r="232" spans="2:9" ht="45" customHeight="1" x14ac:dyDescent="0.2">
      <c r="B232" s="248"/>
      <c r="E232" s="248"/>
      <c r="I232" s="248"/>
    </row>
    <row r="233" spans="2:9" ht="45" customHeight="1" x14ac:dyDescent="0.2">
      <c r="B233" s="248"/>
      <c r="E233" s="248"/>
      <c r="I233" s="248"/>
    </row>
    <row r="234" spans="2:9" ht="45" customHeight="1" x14ac:dyDescent="0.2">
      <c r="B234" s="248"/>
      <c r="E234" s="248"/>
      <c r="I234" s="248"/>
    </row>
    <row r="235" spans="2:9" ht="45" customHeight="1" x14ac:dyDescent="0.2">
      <c r="B235" s="248"/>
      <c r="E235" s="248"/>
      <c r="I235" s="248"/>
    </row>
    <row r="236" spans="2:9" ht="45" customHeight="1" x14ac:dyDescent="0.2">
      <c r="B236" s="248"/>
      <c r="E236" s="248"/>
      <c r="I236" s="248"/>
    </row>
    <row r="237" spans="2:9" ht="45" customHeight="1" x14ac:dyDescent="0.2">
      <c r="B237" s="248"/>
      <c r="E237" s="248"/>
      <c r="I237" s="248"/>
    </row>
    <row r="238" spans="2:9" ht="45" customHeight="1" x14ac:dyDescent="0.2">
      <c r="B238" s="248"/>
      <c r="E238" s="248"/>
      <c r="I238" s="248"/>
    </row>
    <row r="239" spans="2:9" ht="45" customHeight="1" x14ac:dyDescent="0.2">
      <c r="B239" s="248"/>
      <c r="E239" s="248"/>
      <c r="I239" s="248"/>
    </row>
    <row r="240" spans="2:9" ht="45" customHeight="1" x14ac:dyDescent="0.2">
      <c r="B240" s="248"/>
      <c r="E240" s="248"/>
      <c r="I240" s="248"/>
    </row>
    <row r="241" spans="2:9" ht="45" customHeight="1" x14ac:dyDescent="0.2">
      <c r="B241" s="248"/>
      <c r="E241" s="248"/>
      <c r="I241" s="248"/>
    </row>
    <row r="242" spans="2:9" ht="45" customHeight="1" x14ac:dyDescent="0.2">
      <c r="B242" s="248"/>
      <c r="E242" s="248"/>
      <c r="I242" s="248"/>
    </row>
    <row r="243" spans="2:9" ht="45" customHeight="1" x14ac:dyDescent="0.2">
      <c r="B243" s="248"/>
      <c r="E243" s="248"/>
      <c r="I243" s="248"/>
    </row>
    <row r="244" spans="2:9" ht="45" customHeight="1" x14ac:dyDescent="0.2">
      <c r="B244" s="248"/>
      <c r="E244" s="248"/>
      <c r="I244" s="248"/>
    </row>
    <row r="245" spans="2:9" ht="45" customHeight="1" x14ac:dyDescent="0.2">
      <c r="B245" s="248"/>
      <c r="E245" s="248"/>
      <c r="I245" s="248"/>
    </row>
    <row r="246" spans="2:9" ht="45" customHeight="1" x14ac:dyDescent="0.2">
      <c r="B246" s="248"/>
      <c r="E246" s="248"/>
      <c r="I246" s="248"/>
    </row>
    <row r="247" spans="2:9" ht="45" customHeight="1" x14ac:dyDescent="0.2">
      <c r="B247" s="248"/>
      <c r="E247" s="248"/>
      <c r="I247" s="248"/>
    </row>
    <row r="248" spans="2:9" ht="45" customHeight="1" x14ac:dyDescent="0.2">
      <c r="B248" s="248"/>
      <c r="E248" s="248"/>
      <c r="I248" s="248"/>
    </row>
    <row r="249" spans="2:9" ht="45" customHeight="1" x14ac:dyDescent="0.2">
      <c r="B249" s="248"/>
      <c r="E249" s="248"/>
      <c r="I249" s="248"/>
    </row>
    <row r="250" spans="2:9" ht="45" customHeight="1" x14ac:dyDescent="0.2">
      <c r="B250" s="248"/>
      <c r="E250" s="248"/>
      <c r="I250" s="248"/>
    </row>
    <row r="251" spans="2:9" ht="45" customHeight="1" x14ac:dyDescent="0.2">
      <c r="B251" s="248"/>
      <c r="E251" s="248"/>
      <c r="I251" s="248"/>
    </row>
    <row r="252" spans="2:9" ht="45" customHeight="1" x14ac:dyDescent="0.2">
      <c r="B252" s="248"/>
      <c r="E252" s="248"/>
      <c r="I252" s="248"/>
    </row>
    <row r="253" spans="2:9" ht="45" customHeight="1" x14ac:dyDescent="0.2">
      <c r="B253" s="248"/>
      <c r="E253" s="248"/>
      <c r="I253" s="248"/>
    </row>
    <row r="254" spans="2:9" ht="45" customHeight="1" x14ac:dyDescent="0.2">
      <c r="B254" s="248"/>
      <c r="E254" s="248"/>
      <c r="I254" s="248"/>
    </row>
    <row r="255" spans="2:9" ht="45" customHeight="1" x14ac:dyDescent="0.2">
      <c r="B255" s="248"/>
      <c r="E255" s="248"/>
      <c r="I255" s="248"/>
    </row>
    <row r="256" spans="2:9" ht="45" customHeight="1" x14ac:dyDescent="0.2">
      <c r="B256" s="248"/>
      <c r="E256" s="248"/>
      <c r="I256" s="248"/>
    </row>
    <row r="257" spans="2:9" ht="45" customHeight="1" x14ac:dyDescent="0.2">
      <c r="B257" s="248"/>
      <c r="E257" s="248"/>
      <c r="I257" s="248"/>
    </row>
    <row r="258" spans="2:9" ht="45" customHeight="1" x14ac:dyDescent="0.2">
      <c r="B258" s="248"/>
      <c r="E258" s="248"/>
      <c r="I258" s="248"/>
    </row>
    <row r="259" spans="2:9" ht="45" customHeight="1" x14ac:dyDescent="0.2">
      <c r="B259" s="248"/>
      <c r="E259" s="248"/>
      <c r="I259" s="248"/>
    </row>
    <row r="260" spans="2:9" ht="45" customHeight="1" x14ac:dyDescent="0.2">
      <c r="B260" s="248"/>
      <c r="E260" s="248"/>
      <c r="I260" s="248"/>
    </row>
    <row r="261" spans="2:9" ht="45" customHeight="1" x14ac:dyDescent="0.2">
      <c r="B261" s="248"/>
      <c r="E261" s="248"/>
      <c r="I261" s="248"/>
    </row>
    <row r="262" spans="2:9" ht="45" customHeight="1" x14ac:dyDescent="0.2">
      <c r="B262" s="248"/>
      <c r="E262" s="248"/>
      <c r="I262" s="248"/>
    </row>
    <row r="263" spans="2:9" ht="45" customHeight="1" x14ac:dyDescent="0.2">
      <c r="B263" s="248"/>
      <c r="E263" s="248"/>
      <c r="I263" s="248"/>
    </row>
    <row r="264" spans="2:9" ht="45" customHeight="1" x14ac:dyDescent="0.2">
      <c r="B264" s="248"/>
      <c r="E264" s="248"/>
      <c r="I264" s="248"/>
    </row>
    <row r="265" spans="2:9" ht="45" customHeight="1" x14ac:dyDescent="0.2">
      <c r="B265" s="248"/>
      <c r="E265" s="248"/>
      <c r="I265" s="248"/>
    </row>
    <row r="266" spans="2:9" ht="45" customHeight="1" x14ac:dyDescent="0.2">
      <c r="B266" s="248"/>
      <c r="E266" s="248"/>
      <c r="I266" s="248"/>
    </row>
    <row r="267" spans="2:9" ht="45" customHeight="1" x14ac:dyDescent="0.2">
      <c r="B267" s="248"/>
      <c r="E267" s="248"/>
      <c r="I267" s="248"/>
    </row>
    <row r="268" spans="2:9" ht="45" customHeight="1" x14ac:dyDescent="0.2">
      <c r="B268" s="248"/>
      <c r="E268" s="248"/>
      <c r="I268" s="248"/>
    </row>
    <row r="269" spans="2:9" ht="45" customHeight="1" x14ac:dyDescent="0.2">
      <c r="B269" s="248"/>
      <c r="E269" s="248"/>
      <c r="I269" s="248"/>
    </row>
    <row r="270" spans="2:9" ht="45" customHeight="1" x14ac:dyDescent="0.2">
      <c r="B270" s="248"/>
      <c r="E270" s="248"/>
      <c r="I270" s="248"/>
    </row>
    <row r="271" spans="2:9" ht="45" customHeight="1" x14ac:dyDescent="0.2">
      <c r="B271" s="248"/>
      <c r="E271" s="248"/>
      <c r="I271" s="248"/>
    </row>
    <row r="272" spans="2:9" ht="45" customHeight="1" x14ac:dyDescent="0.2">
      <c r="B272" s="248"/>
      <c r="E272" s="248"/>
      <c r="I272" s="248"/>
    </row>
    <row r="273" spans="2:9" ht="45" customHeight="1" x14ac:dyDescent="0.2">
      <c r="B273" s="248"/>
      <c r="E273" s="248"/>
      <c r="I273" s="248"/>
    </row>
    <row r="274" spans="2:9" ht="45" customHeight="1" x14ac:dyDescent="0.2">
      <c r="B274" s="248"/>
      <c r="E274" s="248"/>
      <c r="I274" s="248"/>
    </row>
    <row r="275" spans="2:9" ht="45" customHeight="1" x14ac:dyDescent="0.2">
      <c r="B275" s="248"/>
      <c r="E275" s="248"/>
      <c r="I275" s="248"/>
    </row>
    <row r="276" spans="2:9" ht="45" customHeight="1" x14ac:dyDescent="0.2">
      <c r="B276" s="248"/>
      <c r="E276" s="248"/>
      <c r="I276" s="248"/>
    </row>
    <row r="277" spans="2:9" ht="45" customHeight="1" x14ac:dyDescent="0.2">
      <c r="B277" s="248"/>
      <c r="E277" s="248"/>
      <c r="I277" s="248"/>
    </row>
    <row r="278" spans="2:9" ht="45" customHeight="1" x14ac:dyDescent="0.2">
      <c r="B278" s="248"/>
      <c r="E278" s="248"/>
      <c r="I278" s="248"/>
    </row>
    <row r="279" spans="2:9" ht="45" customHeight="1" x14ac:dyDescent="0.2">
      <c r="B279" s="248"/>
      <c r="E279" s="248"/>
      <c r="I279" s="248"/>
    </row>
    <row r="280" spans="2:9" ht="45" customHeight="1" x14ac:dyDescent="0.2">
      <c r="B280" s="248"/>
      <c r="E280" s="248"/>
      <c r="I280" s="248"/>
    </row>
    <row r="281" spans="2:9" ht="45" customHeight="1" x14ac:dyDescent="0.2">
      <c r="B281" s="248"/>
      <c r="E281" s="248"/>
      <c r="I281" s="248"/>
    </row>
    <row r="282" spans="2:9" ht="45" customHeight="1" x14ac:dyDescent="0.2">
      <c r="B282" s="248"/>
      <c r="E282" s="248"/>
      <c r="I282" s="248"/>
    </row>
    <row r="283" spans="2:9" ht="45" customHeight="1" x14ac:dyDescent="0.2">
      <c r="B283" s="248"/>
      <c r="E283" s="248"/>
      <c r="I283" s="248"/>
    </row>
    <row r="284" spans="2:9" ht="45" customHeight="1" x14ac:dyDescent="0.2">
      <c r="B284" s="248"/>
      <c r="E284" s="248"/>
      <c r="I284" s="248"/>
    </row>
    <row r="285" spans="2:9" ht="45" customHeight="1" x14ac:dyDescent="0.2">
      <c r="B285" s="248"/>
      <c r="E285" s="248"/>
      <c r="I285" s="248"/>
    </row>
    <row r="286" spans="2:9" ht="45" customHeight="1" x14ac:dyDescent="0.2">
      <c r="B286" s="248"/>
      <c r="E286" s="248"/>
      <c r="I286" s="248"/>
    </row>
    <row r="287" spans="2:9" ht="45" customHeight="1" x14ac:dyDescent="0.2">
      <c r="B287" s="248"/>
      <c r="E287" s="248"/>
      <c r="I287" s="248"/>
    </row>
    <row r="288" spans="2:9" ht="45" customHeight="1" x14ac:dyDescent="0.2">
      <c r="B288" s="248"/>
      <c r="E288" s="248"/>
      <c r="I288" s="248"/>
    </row>
    <row r="289" spans="2:9" ht="45" customHeight="1" x14ac:dyDescent="0.2">
      <c r="B289" s="248"/>
      <c r="E289" s="248"/>
      <c r="I289" s="248"/>
    </row>
    <row r="290" spans="2:9" ht="45" customHeight="1" x14ac:dyDescent="0.2">
      <c r="B290" s="248"/>
      <c r="E290" s="248"/>
      <c r="I290" s="248"/>
    </row>
    <row r="291" spans="2:9" ht="45" customHeight="1" x14ac:dyDescent="0.2">
      <c r="B291" s="248"/>
      <c r="E291" s="248"/>
      <c r="I291" s="248"/>
    </row>
    <row r="292" spans="2:9" ht="45" customHeight="1" x14ac:dyDescent="0.2">
      <c r="B292" s="248"/>
      <c r="E292" s="248"/>
      <c r="I292" s="248"/>
    </row>
    <row r="293" spans="2:9" ht="45" customHeight="1" x14ac:dyDescent="0.2">
      <c r="B293" s="248"/>
      <c r="E293" s="248"/>
      <c r="I293" s="248"/>
    </row>
    <row r="294" spans="2:9" ht="45" customHeight="1" x14ac:dyDescent="0.2">
      <c r="B294" s="248"/>
      <c r="E294" s="248"/>
      <c r="I294" s="248"/>
    </row>
    <row r="295" spans="2:9" ht="45" customHeight="1" x14ac:dyDescent="0.2">
      <c r="B295" s="248"/>
      <c r="E295" s="248"/>
      <c r="I295" s="248"/>
    </row>
    <row r="296" spans="2:9" ht="45" customHeight="1" x14ac:dyDescent="0.2">
      <c r="B296" s="248"/>
      <c r="E296" s="248"/>
      <c r="I296" s="248"/>
    </row>
    <row r="297" spans="2:9" ht="45" customHeight="1" x14ac:dyDescent="0.2">
      <c r="B297" s="248"/>
      <c r="E297" s="248"/>
      <c r="I297" s="248"/>
    </row>
    <row r="298" spans="2:9" ht="45" customHeight="1" x14ac:dyDescent="0.2">
      <c r="B298" s="248"/>
      <c r="E298" s="248"/>
      <c r="I298" s="248"/>
    </row>
    <row r="299" spans="2:9" ht="45" customHeight="1" x14ac:dyDescent="0.2">
      <c r="B299" s="248"/>
      <c r="E299" s="248"/>
      <c r="I299" s="248"/>
    </row>
    <row r="300" spans="2:9" ht="45" customHeight="1" x14ac:dyDescent="0.2">
      <c r="B300" s="248"/>
      <c r="E300" s="248"/>
      <c r="I300" s="248"/>
    </row>
    <row r="301" spans="2:9" ht="45" customHeight="1" x14ac:dyDescent="0.2">
      <c r="B301" s="248"/>
      <c r="E301" s="248"/>
      <c r="I301" s="248"/>
    </row>
    <row r="302" spans="2:9" ht="45" customHeight="1" x14ac:dyDescent="0.2">
      <c r="B302" s="248"/>
      <c r="E302" s="248"/>
      <c r="I302" s="248"/>
    </row>
    <row r="303" spans="2:9" ht="45" customHeight="1" x14ac:dyDescent="0.2">
      <c r="B303" s="248"/>
      <c r="E303" s="248"/>
      <c r="I303" s="248"/>
    </row>
    <row r="304" spans="2:9" ht="45" customHeight="1" x14ac:dyDescent="0.2">
      <c r="B304" s="248"/>
      <c r="E304" s="248"/>
      <c r="I304" s="248"/>
    </row>
    <row r="305" spans="2:9" ht="45" customHeight="1" x14ac:dyDescent="0.2">
      <c r="B305" s="248"/>
      <c r="E305" s="248"/>
      <c r="I305" s="248"/>
    </row>
    <row r="306" spans="2:9" ht="45" customHeight="1" x14ac:dyDescent="0.2">
      <c r="B306" s="248"/>
      <c r="E306" s="248"/>
      <c r="I306" s="248"/>
    </row>
    <row r="307" spans="2:9" ht="45" customHeight="1" x14ac:dyDescent="0.2">
      <c r="B307" s="248"/>
      <c r="E307" s="248"/>
      <c r="I307" s="248"/>
    </row>
    <row r="308" spans="2:9" ht="45" customHeight="1" x14ac:dyDescent="0.2">
      <c r="B308" s="248"/>
      <c r="E308" s="248"/>
      <c r="I308" s="248"/>
    </row>
    <row r="309" spans="2:9" ht="45" customHeight="1" x14ac:dyDescent="0.2">
      <c r="B309" s="248"/>
      <c r="E309" s="248"/>
      <c r="I309" s="248"/>
    </row>
    <row r="310" spans="2:9" ht="45" customHeight="1" x14ac:dyDescent="0.2">
      <c r="B310" s="248"/>
      <c r="E310" s="248"/>
      <c r="I310" s="248"/>
    </row>
    <row r="311" spans="2:9" ht="45" customHeight="1" x14ac:dyDescent="0.2">
      <c r="B311" s="248"/>
      <c r="E311" s="248"/>
      <c r="I311" s="248"/>
    </row>
    <row r="312" spans="2:9" ht="45" customHeight="1" x14ac:dyDescent="0.2">
      <c r="B312" s="248"/>
      <c r="E312" s="248"/>
      <c r="I312" s="248"/>
    </row>
    <row r="313" spans="2:9" ht="45" customHeight="1" x14ac:dyDescent="0.2">
      <c r="B313" s="248"/>
      <c r="E313" s="248"/>
      <c r="I313" s="248"/>
    </row>
    <row r="314" spans="2:9" ht="45" customHeight="1" x14ac:dyDescent="0.2">
      <c r="B314" s="248"/>
      <c r="E314" s="248"/>
      <c r="I314" s="248"/>
    </row>
    <row r="315" spans="2:9" ht="45" customHeight="1" x14ac:dyDescent="0.2">
      <c r="B315" s="248"/>
      <c r="E315" s="248"/>
      <c r="I315" s="248"/>
    </row>
    <row r="316" spans="2:9" ht="45" customHeight="1" x14ac:dyDescent="0.2">
      <c r="B316" s="248"/>
      <c r="E316" s="248"/>
      <c r="I316" s="248"/>
    </row>
    <row r="317" spans="2:9" ht="45" customHeight="1" x14ac:dyDescent="0.2">
      <c r="B317" s="248"/>
      <c r="E317" s="248"/>
      <c r="I317" s="248"/>
    </row>
    <row r="318" spans="2:9" ht="45" customHeight="1" x14ac:dyDescent="0.2">
      <c r="B318" s="248"/>
      <c r="E318" s="248"/>
      <c r="I318" s="248"/>
    </row>
    <row r="319" spans="2:9" ht="45" customHeight="1" x14ac:dyDescent="0.2">
      <c r="B319" s="248"/>
      <c r="E319" s="248"/>
      <c r="I319" s="248"/>
    </row>
    <row r="320" spans="2:9" ht="45" customHeight="1" x14ac:dyDescent="0.2">
      <c r="B320" s="248"/>
      <c r="E320" s="248"/>
      <c r="I320" s="248"/>
    </row>
    <row r="321" spans="2:9" ht="45" customHeight="1" x14ac:dyDescent="0.2">
      <c r="B321" s="248"/>
      <c r="E321" s="248"/>
      <c r="I321" s="248"/>
    </row>
    <row r="322" spans="2:9" ht="45" customHeight="1" x14ac:dyDescent="0.2">
      <c r="B322" s="248"/>
      <c r="E322" s="248"/>
      <c r="I322" s="248"/>
    </row>
    <row r="323" spans="2:9" ht="45" customHeight="1" x14ac:dyDescent="0.2">
      <c r="B323" s="248"/>
      <c r="E323" s="248"/>
      <c r="I323" s="248"/>
    </row>
    <row r="324" spans="2:9" ht="45" customHeight="1" x14ac:dyDescent="0.2">
      <c r="B324" s="248"/>
      <c r="E324" s="248"/>
      <c r="I324" s="248"/>
    </row>
    <row r="325" spans="2:9" ht="45" customHeight="1" x14ac:dyDescent="0.2">
      <c r="B325" s="248"/>
      <c r="E325" s="248"/>
      <c r="I325" s="248"/>
    </row>
    <row r="326" spans="2:9" ht="45" customHeight="1" x14ac:dyDescent="0.2">
      <c r="B326" s="248"/>
      <c r="E326" s="248"/>
      <c r="I326" s="248"/>
    </row>
    <row r="327" spans="2:9" ht="45" customHeight="1" x14ac:dyDescent="0.2">
      <c r="B327" s="248"/>
      <c r="E327" s="248"/>
      <c r="I327" s="248"/>
    </row>
    <row r="328" spans="2:9" ht="45" customHeight="1" x14ac:dyDescent="0.2">
      <c r="B328" s="248"/>
      <c r="E328" s="248"/>
      <c r="I328" s="248"/>
    </row>
    <row r="329" spans="2:9" ht="45" customHeight="1" x14ac:dyDescent="0.2">
      <c r="B329" s="248"/>
      <c r="E329" s="248"/>
      <c r="I329" s="248"/>
    </row>
    <row r="330" spans="2:9" ht="45" customHeight="1" x14ac:dyDescent="0.2">
      <c r="B330" s="248"/>
      <c r="E330" s="248"/>
      <c r="I330" s="248"/>
    </row>
    <row r="331" spans="2:9" ht="45" customHeight="1" x14ac:dyDescent="0.2">
      <c r="B331" s="248"/>
      <c r="E331" s="248"/>
      <c r="I331" s="248"/>
    </row>
    <row r="332" spans="2:9" ht="45" customHeight="1" x14ac:dyDescent="0.2">
      <c r="B332" s="248"/>
      <c r="E332" s="248"/>
      <c r="I332" s="248"/>
    </row>
    <row r="333" spans="2:9" ht="45" customHeight="1" x14ac:dyDescent="0.2">
      <c r="B333" s="248"/>
      <c r="E333" s="248"/>
      <c r="I333" s="248"/>
    </row>
    <row r="334" spans="2:9" ht="45" customHeight="1" x14ac:dyDescent="0.2">
      <c r="B334" s="248"/>
      <c r="E334" s="248"/>
      <c r="I334" s="248"/>
    </row>
    <row r="335" spans="2:9" ht="45" customHeight="1" x14ac:dyDescent="0.2">
      <c r="B335" s="248"/>
      <c r="E335" s="248"/>
      <c r="I335" s="248"/>
    </row>
    <row r="336" spans="2:9" ht="45" customHeight="1" x14ac:dyDescent="0.2">
      <c r="B336" s="248"/>
      <c r="E336" s="248"/>
      <c r="I336" s="248"/>
    </row>
    <row r="337" spans="2:9" ht="45" customHeight="1" x14ac:dyDescent="0.2">
      <c r="B337" s="248"/>
      <c r="E337" s="248"/>
      <c r="I337" s="248"/>
    </row>
    <row r="338" spans="2:9" ht="45" customHeight="1" x14ac:dyDescent="0.2">
      <c r="B338" s="248"/>
      <c r="E338" s="248"/>
      <c r="I338" s="248"/>
    </row>
    <row r="339" spans="2:9" ht="45" customHeight="1" x14ac:dyDescent="0.2">
      <c r="B339" s="248"/>
      <c r="E339" s="248"/>
      <c r="I339" s="248"/>
    </row>
    <row r="340" spans="2:9" ht="45" customHeight="1" x14ac:dyDescent="0.2">
      <c r="B340" s="248"/>
      <c r="E340" s="248"/>
      <c r="I340" s="248"/>
    </row>
    <row r="341" spans="2:9" ht="45" customHeight="1" x14ac:dyDescent="0.2">
      <c r="B341" s="248"/>
      <c r="E341" s="248"/>
      <c r="I341" s="248"/>
    </row>
    <row r="342" spans="2:9" ht="45" customHeight="1" x14ac:dyDescent="0.2">
      <c r="B342" s="248"/>
      <c r="E342" s="248"/>
      <c r="I342" s="248"/>
    </row>
    <row r="343" spans="2:9" ht="45" customHeight="1" x14ac:dyDescent="0.2">
      <c r="B343" s="248"/>
      <c r="E343" s="248"/>
      <c r="I343" s="248"/>
    </row>
    <row r="344" spans="2:9" ht="45" customHeight="1" x14ac:dyDescent="0.2">
      <c r="B344" s="248"/>
      <c r="E344" s="248"/>
      <c r="I344" s="248"/>
    </row>
    <row r="345" spans="2:9" ht="45" customHeight="1" x14ac:dyDescent="0.2">
      <c r="B345" s="248"/>
      <c r="E345" s="248"/>
      <c r="I345" s="248"/>
    </row>
    <row r="346" spans="2:9" ht="45" customHeight="1" x14ac:dyDescent="0.2">
      <c r="B346" s="248"/>
      <c r="E346" s="248"/>
      <c r="I346" s="248"/>
    </row>
    <row r="347" spans="2:9" ht="45" customHeight="1" x14ac:dyDescent="0.2">
      <c r="B347" s="248"/>
      <c r="E347" s="248"/>
      <c r="I347" s="248"/>
    </row>
    <row r="348" spans="2:9" ht="45" customHeight="1" x14ac:dyDescent="0.2">
      <c r="B348" s="248"/>
      <c r="E348" s="248"/>
      <c r="I348" s="248"/>
    </row>
    <row r="349" spans="2:9" ht="45" customHeight="1" x14ac:dyDescent="0.2">
      <c r="B349" s="248"/>
      <c r="E349" s="248"/>
      <c r="I349" s="248"/>
    </row>
    <row r="350" spans="2:9" ht="45" customHeight="1" x14ac:dyDescent="0.2">
      <c r="B350" s="248"/>
      <c r="E350" s="248"/>
      <c r="I350" s="248"/>
    </row>
    <row r="351" spans="2:9" ht="45" customHeight="1" x14ac:dyDescent="0.2">
      <c r="B351" s="248"/>
      <c r="E351" s="248"/>
      <c r="I351" s="248"/>
    </row>
    <row r="352" spans="2:9" ht="45" customHeight="1" x14ac:dyDescent="0.2">
      <c r="B352" s="248"/>
      <c r="E352" s="248"/>
      <c r="I352" s="248"/>
    </row>
    <row r="353" spans="2:9" ht="45" customHeight="1" x14ac:dyDescent="0.2">
      <c r="B353" s="248"/>
      <c r="E353" s="248"/>
      <c r="I353" s="248"/>
    </row>
    <row r="354" spans="2:9" ht="45" customHeight="1" x14ac:dyDescent="0.2">
      <c r="B354" s="248"/>
      <c r="E354" s="248"/>
      <c r="I354" s="248"/>
    </row>
    <row r="355" spans="2:9" ht="45" customHeight="1" x14ac:dyDescent="0.2">
      <c r="B355" s="248"/>
      <c r="E355" s="248"/>
      <c r="I355" s="248"/>
    </row>
    <row r="356" spans="2:9" ht="45" customHeight="1" x14ac:dyDescent="0.2">
      <c r="B356" s="248"/>
      <c r="E356" s="248"/>
      <c r="I356" s="248"/>
    </row>
    <row r="357" spans="2:9" ht="45" customHeight="1" x14ac:dyDescent="0.2">
      <c r="B357" s="248"/>
      <c r="E357" s="248"/>
      <c r="I357" s="248"/>
    </row>
    <row r="358" spans="2:9" ht="45" customHeight="1" x14ac:dyDescent="0.2">
      <c r="B358" s="248"/>
      <c r="E358" s="248"/>
      <c r="I358" s="248"/>
    </row>
    <row r="359" spans="2:9" ht="45" customHeight="1" x14ac:dyDescent="0.2">
      <c r="B359" s="248"/>
      <c r="E359" s="248"/>
      <c r="I359" s="248"/>
    </row>
    <row r="360" spans="2:9" ht="45" customHeight="1" x14ac:dyDescent="0.2">
      <c r="B360" s="248"/>
      <c r="E360" s="248"/>
      <c r="I360" s="248"/>
    </row>
    <row r="361" spans="2:9" ht="45" customHeight="1" x14ac:dyDescent="0.2">
      <c r="B361" s="248"/>
      <c r="E361" s="248"/>
      <c r="I361" s="248"/>
    </row>
    <row r="362" spans="2:9" ht="45" customHeight="1" x14ac:dyDescent="0.2">
      <c r="B362" s="248"/>
      <c r="E362" s="248"/>
      <c r="I362" s="248"/>
    </row>
    <row r="363" spans="2:9" ht="45" customHeight="1" x14ac:dyDescent="0.2">
      <c r="B363" s="248"/>
      <c r="E363" s="248"/>
      <c r="I363" s="248"/>
    </row>
    <row r="364" spans="2:9" ht="45" customHeight="1" x14ac:dyDescent="0.2">
      <c r="B364" s="248"/>
      <c r="E364" s="248"/>
      <c r="I364" s="248"/>
    </row>
    <row r="365" spans="2:9" ht="45" customHeight="1" x14ac:dyDescent="0.2">
      <c r="B365" s="248"/>
      <c r="E365" s="248"/>
      <c r="I365" s="248"/>
    </row>
    <row r="366" spans="2:9" ht="45" customHeight="1" x14ac:dyDescent="0.2">
      <c r="B366" s="248"/>
      <c r="E366" s="248"/>
      <c r="I366" s="248"/>
    </row>
    <row r="367" spans="2:9" ht="45" customHeight="1" x14ac:dyDescent="0.2">
      <c r="B367" s="248"/>
      <c r="E367" s="248"/>
      <c r="I367" s="248"/>
    </row>
    <row r="368" spans="2:9" ht="45" customHeight="1" x14ac:dyDescent="0.2">
      <c r="B368" s="248"/>
      <c r="E368" s="248"/>
      <c r="I368" s="248"/>
    </row>
    <row r="369" spans="2:9" ht="45" customHeight="1" x14ac:dyDescent="0.2">
      <c r="B369" s="248"/>
      <c r="E369" s="248"/>
      <c r="I369" s="248"/>
    </row>
    <row r="370" spans="2:9" ht="45" customHeight="1" x14ac:dyDescent="0.2">
      <c r="B370" s="248"/>
      <c r="E370" s="248"/>
      <c r="I370" s="248"/>
    </row>
    <row r="371" spans="2:9" ht="45" customHeight="1" x14ac:dyDescent="0.2">
      <c r="B371" s="248"/>
      <c r="E371" s="248"/>
      <c r="I371" s="248"/>
    </row>
    <row r="372" spans="2:9" ht="45" customHeight="1" x14ac:dyDescent="0.2">
      <c r="B372" s="248"/>
      <c r="E372" s="248"/>
      <c r="I372" s="248"/>
    </row>
    <row r="373" spans="2:9" ht="45" customHeight="1" x14ac:dyDescent="0.2">
      <c r="B373" s="248"/>
      <c r="E373" s="248"/>
      <c r="I373" s="248"/>
    </row>
    <row r="374" spans="2:9" ht="45" customHeight="1" x14ac:dyDescent="0.2">
      <c r="B374" s="248"/>
      <c r="E374" s="248"/>
      <c r="I374" s="248"/>
    </row>
    <row r="375" spans="2:9" ht="45" customHeight="1" x14ac:dyDescent="0.2">
      <c r="B375" s="248"/>
      <c r="E375" s="248"/>
      <c r="I375" s="248"/>
    </row>
    <row r="376" spans="2:9" ht="45" customHeight="1" x14ac:dyDescent="0.2">
      <c r="B376" s="248"/>
      <c r="E376" s="248"/>
      <c r="I376" s="248"/>
    </row>
    <row r="377" spans="2:9" ht="45" customHeight="1" x14ac:dyDescent="0.2">
      <c r="B377" s="248"/>
      <c r="E377" s="248"/>
      <c r="I377" s="248"/>
    </row>
    <row r="378" spans="2:9" ht="45" customHeight="1" x14ac:dyDescent="0.2">
      <c r="B378" s="248"/>
      <c r="E378" s="248"/>
      <c r="I378" s="248"/>
    </row>
    <row r="379" spans="2:9" ht="45" customHeight="1" x14ac:dyDescent="0.2">
      <c r="B379" s="248"/>
      <c r="E379" s="248"/>
      <c r="I379" s="248"/>
    </row>
    <row r="380" spans="2:9" ht="45" customHeight="1" x14ac:dyDescent="0.2">
      <c r="B380" s="248"/>
      <c r="E380" s="248"/>
      <c r="I380" s="248"/>
    </row>
    <row r="381" spans="2:9" ht="45" customHeight="1" x14ac:dyDescent="0.2">
      <c r="B381" s="248"/>
      <c r="E381" s="248"/>
      <c r="I381" s="248"/>
    </row>
    <row r="382" spans="2:9" ht="45" customHeight="1" x14ac:dyDescent="0.2">
      <c r="B382" s="248"/>
      <c r="E382" s="248"/>
      <c r="I382" s="248"/>
    </row>
    <row r="383" spans="2:9" ht="45" customHeight="1" x14ac:dyDescent="0.2">
      <c r="B383" s="248"/>
      <c r="E383" s="248"/>
      <c r="I383" s="248"/>
    </row>
    <row r="384" spans="2:9" ht="45" customHeight="1" x14ac:dyDescent="0.2">
      <c r="B384" s="248"/>
      <c r="E384" s="248"/>
      <c r="I384" s="248"/>
    </row>
    <row r="385" spans="2:9" ht="45" customHeight="1" x14ac:dyDescent="0.2">
      <c r="B385" s="248"/>
      <c r="E385" s="248"/>
      <c r="I385" s="248"/>
    </row>
    <row r="386" spans="2:9" ht="45" customHeight="1" x14ac:dyDescent="0.2">
      <c r="B386" s="248"/>
      <c r="E386" s="248"/>
      <c r="I386" s="248"/>
    </row>
    <row r="387" spans="2:9" ht="45" customHeight="1" x14ac:dyDescent="0.2">
      <c r="B387" s="248"/>
      <c r="E387" s="248"/>
      <c r="I387" s="248"/>
    </row>
    <row r="388" spans="2:9" ht="45" customHeight="1" x14ac:dyDescent="0.2">
      <c r="B388" s="248"/>
      <c r="E388" s="248"/>
      <c r="I388" s="248"/>
    </row>
    <row r="389" spans="2:9" ht="45" customHeight="1" x14ac:dyDescent="0.2">
      <c r="B389" s="248"/>
      <c r="E389" s="248"/>
      <c r="I389" s="248"/>
    </row>
    <row r="390" spans="2:9" ht="45" customHeight="1" x14ac:dyDescent="0.2">
      <c r="B390" s="248"/>
      <c r="E390" s="248"/>
      <c r="I390" s="248"/>
    </row>
    <row r="391" spans="2:9" ht="45" customHeight="1" x14ac:dyDescent="0.2">
      <c r="B391" s="248"/>
      <c r="E391" s="248"/>
      <c r="I391" s="248"/>
    </row>
    <row r="392" spans="2:9" ht="45" customHeight="1" x14ac:dyDescent="0.2">
      <c r="B392" s="248"/>
      <c r="E392" s="248"/>
      <c r="I392" s="248"/>
    </row>
    <row r="393" spans="2:9" ht="45" customHeight="1" x14ac:dyDescent="0.2">
      <c r="B393" s="248"/>
      <c r="E393" s="248"/>
      <c r="I393" s="248"/>
    </row>
    <row r="394" spans="2:9" ht="45" customHeight="1" x14ac:dyDescent="0.2">
      <c r="B394" s="248"/>
      <c r="E394" s="248"/>
      <c r="I394" s="248"/>
    </row>
    <row r="395" spans="2:9" ht="45" customHeight="1" x14ac:dyDescent="0.2">
      <c r="B395" s="248"/>
      <c r="E395" s="248"/>
      <c r="I395" s="248"/>
    </row>
    <row r="396" spans="2:9" ht="45" customHeight="1" x14ac:dyDescent="0.2">
      <c r="B396" s="248"/>
      <c r="E396" s="248"/>
      <c r="I396" s="248"/>
    </row>
    <row r="397" spans="2:9" ht="45" customHeight="1" x14ac:dyDescent="0.2">
      <c r="B397" s="248"/>
      <c r="E397" s="248"/>
      <c r="I397" s="248"/>
    </row>
    <row r="398" spans="2:9" ht="45" customHeight="1" x14ac:dyDescent="0.2">
      <c r="B398" s="248"/>
      <c r="E398" s="248"/>
      <c r="I398" s="248"/>
    </row>
    <row r="399" spans="2:9" ht="45" customHeight="1" x14ac:dyDescent="0.2">
      <c r="B399" s="248"/>
      <c r="E399" s="248"/>
      <c r="I399" s="248"/>
    </row>
    <row r="400" spans="2:9" ht="45" customHeight="1" x14ac:dyDescent="0.2">
      <c r="B400" s="248"/>
      <c r="E400" s="248"/>
      <c r="I400" s="248"/>
    </row>
    <row r="401" spans="2:9" ht="45" customHeight="1" x14ac:dyDescent="0.2">
      <c r="B401" s="248"/>
      <c r="E401" s="248"/>
      <c r="I401" s="248"/>
    </row>
    <row r="402" spans="2:9" ht="45" customHeight="1" x14ac:dyDescent="0.2">
      <c r="B402" s="248"/>
      <c r="E402" s="248"/>
      <c r="I402" s="248"/>
    </row>
    <row r="403" spans="2:9" ht="45" customHeight="1" x14ac:dyDescent="0.2">
      <c r="B403" s="248"/>
      <c r="E403" s="248"/>
      <c r="I403" s="248"/>
    </row>
    <row r="404" spans="2:9" ht="45" customHeight="1" x14ac:dyDescent="0.2">
      <c r="B404" s="248"/>
      <c r="E404" s="248"/>
      <c r="I404" s="248"/>
    </row>
    <row r="405" spans="2:9" ht="45" customHeight="1" x14ac:dyDescent="0.2">
      <c r="B405" s="248"/>
      <c r="E405" s="248"/>
      <c r="I405" s="248"/>
    </row>
    <row r="406" spans="2:9" ht="45" customHeight="1" x14ac:dyDescent="0.2">
      <c r="B406" s="248"/>
      <c r="E406" s="248"/>
      <c r="I406" s="248"/>
    </row>
    <row r="407" spans="2:9" ht="45" customHeight="1" x14ac:dyDescent="0.2">
      <c r="B407" s="248"/>
      <c r="E407" s="248"/>
      <c r="I407" s="248"/>
    </row>
    <row r="408" spans="2:9" ht="45" customHeight="1" x14ac:dyDescent="0.2">
      <c r="B408" s="248"/>
      <c r="E408" s="248"/>
      <c r="I408" s="248"/>
    </row>
    <row r="409" spans="2:9" ht="45" customHeight="1" x14ac:dyDescent="0.2">
      <c r="B409" s="248"/>
      <c r="E409" s="248"/>
      <c r="I409" s="248"/>
    </row>
    <row r="410" spans="2:9" ht="45" customHeight="1" x14ac:dyDescent="0.2">
      <c r="B410" s="248"/>
      <c r="E410" s="248"/>
      <c r="I410" s="248"/>
    </row>
    <row r="411" spans="2:9" ht="45" customHeight="1" x14ac:dyDescent="0.2">
      <c r="B411" s="248"/>
      <c r="E411" s="248"/>
      <c r="I411" s="248"/>
    </row>
    <row r="412" spans="2:9" ht="45" customHeight="1" x14ac:dyDescent="0.2">
      <c r="B412" s="248"/>
      <c r="E412" s="248"/>
      <c r="I412" s="248"/>
    </row>
    <row r="413" spans="2:9" ht="45" customHeight="1" x14ac:dyDescent="0.2">
      <c r="B413" s="248"/>
      <c r="E413" s="248"/>
      <c r="I413" s="248"/>
    </row>
    <row r="414" spans="2:9" ht="45" customHeight="1" x14ac:dyDescent="0.2">
      <c r="B414" s="248"/>
      <c r="E414" s="248"/>
      <c r="I414" s="248"/>
    </row>
    <row r="415" spans="2:9" ht="45" customHeight="1" x14ac:dyDescent="0.2">
      <c r="B415" s="248"/>
      <c r="E415" s="248"/>
      <c r="I415" s="248"/>
    </row>
    <row r="416" spans="2:9" ht="45" customHeight="1" x14ac:dyDescent="0.2">
      <c r="B416" s="248"/>
      <c r="E416" s="248"/>
      <c r="I416" s="248"/>
    </row>
    <row r="417" spans="2:9" ht="45" customHeight="1" x14ac:dyDescent="0.2">
      <c r="B417" s="248"/>
      <c r="E417" s="248"/>
      <c r="I417" s="248"/>
    </row>
    <row r="418" spans="2:9" ht="45" customHeight="1" x14ac:dyDescent="0.2">
      <c r="B418" s="248"/>
      <c r="E418" s="248"/>
      <c r="I418" s="248"/>
    </row>
    <row r="419" spans="2:9" ht="45" customHeight="1" x14ac:dyDescent="0.2">
      <c r="B419" s="248"/>
      <c r="E419" s="248"/>
      <c r="I419" s="248"/>
    </row>
    <row r="420" spans="2:9" ht="45" customHeight="1" x14ac:dyDescent="0.2">
      <c r="B420" s="248"/>
      <c r="E420" s="248"/>
      <c r="I420" s="248"/>
    </row>
    <row r="421" spans="2:9" ht="45" customHeight="1" x14ac:dyDescent="0.2">
      <c r="B421" s="248"/>
      <c r="E421" s="248"/>
      <c r="I421" s="248"/>
    </row>
    <row r="422" spans="2:9" ht="45" customHeight="1" x14ac:dyDescent="0.2">
      <c r="B422" s="248"/>
      <c r="E422" s="248"/>
      <c r="I422" s="248"/>
    </row>
    <row r="423" spans="2:9" ht="45" customHeight="1" x14ac:dyDescent="0.2">
      <c r="B423" s="248"/>
      <c r="E423" s="248"/>
      <c r="I423" s="248"/>
    </row>
    <row r="424" spans="2:9" ht="45" customHeight="1" x14ac:dyDescent="0.2">
      <c r="B424" s="248"/>
      <c r="E424" s="248"/>
      <c r="I424" s="248"/>
    </row>
    <row r="425" spans="2:9" ht="45" customHeight="1" x14ac:dyDescent="0.2">
      <c r="B425" s="248"/>
      <c r="E425" s="248"/>
      <c r="I425" s="248"/>
    </row>
    <row r="426" spans="2:9" ht="45" customHeight="1" x14ac:dyDescent="0.2">
      <c r="B426" s="248"/>
      <c r="E426" s="248"/>
      <c r="I426" s="248"/>
    </row>
    <row r="427" spans="2:9" ht="45" customHeight="1" x14ac:dyDescent="0.2">
      <c r="B427" s="248"/>
      <c r="E427" s="248"/>
      <c r="I427" s="248"/>
    </row>
    <row r="428" spans="2:9" ht="45" customHeight="1" x14ac:dyDescent="0.2">
      <c r="B428" s="248"/>
      <c r="E428" s="248"/>
      <c r="I428" s="248"/>
    </row>
    <row r="429" spans="2:9" ht="45" customHeight="1" x14ac:dyDescent="0.2">
      <c r="B429" s="248"/>
      <c r="E429" s="248"/>
      <c r="I429" s="248"/>
    </row>
    <row r="430" spans="2:9" ht="45" customHeight="1" x14ac:dyDescent="0.2">
      <c r="B430" s="248"/>
      <c r="E430" s="248"/>
      <c r="I430" s="248"/>
    </row>
    <row r="431" spans="2:9" ht="45" customHeight="1" x14ac:dyDescent="0.2">
      <c r="B431" s="248"/>
      <c r="E431" s="248"/>
      <c r="I431" s="248"/>
    </row>
    <row r="432" spans="2:9" ht="45" customHeight="1" x14ac:dyDescent="0.2">
      <c r="B432" s="248"/>
      <c r="E432" s="248"/>
      <c r="I432" s="248"/>
    </row>
    <row r="433" spans="2:9" ht="45" customHeight="1" x14ac:dyDescent="0.2">
      <c r="B433" s="248"/>
      <c r="E433" s="248"/>
      <c r="I433" s="248"/>
    </row>
    <row r="434" spans="2:9" ht="45" customHeight="1" x14ac:dyDescent="0.2">
      <c r="B434" s="248"/>
      <c r="E434" s="248"/>
      <c r="I434" s="248"/>
    </row>
    <row r="435" spans="2:9" ht="45" customHeight="1" x14ac:dyDescent="0.2">
      <c r="B435" s="248"/>
      <c r="E435" s="248"/>
      <c r="I435" s="248"/>
    </row>
    <row r="436" spans="2:9" ht="45" customHeight="1" x14ac:dyDescent="0.2">
      <c r="B436" s="248"/>
      <c r="E436" s="248"/>
      <c r="I436" s="248"/>
    </row>
    <row r="437" spans="2:9" ht="45" customHeight="1" x14ac:dyDescent="0.2">
      <c r="B437" s="248"/>
      <c r="E437" s="248"/>
      <c r="I437" s="248"/>
    </row>
    <row r="438" spans="2:9" ht="45" customHeight="1" x14ac:dyDescent="0.2">
      <c r="B438" s="248"/>
      <c r="E438" s="248"/>
      <c r="I438" s="248"/>
    </row>
    <row r="439" spans="2:9" ht="45" customHeight="1" x14ac:dyDescent="0.2">
      <c r="B439" s="248"/>
      <c r="E439" s="248"/>
      <c r="I439" s="248"/>
    </row>
    <row r="440" spans="2:9" ht="45" customHeight="1" x14ac:dyDescent="0.2">
      <c r="B440" s="248"/>
      <c r="E440" s="248"/>
      <c r="I440" s="248"/>
    </row>
    <row r="441" spans="2:9" ht="45" customHeight="1" x14ac:dyDescent="0.2">
      <c r="B441" s="248"/>
      <c r="E441" s="248"/>
      <c r="I441" s="248"/>
    </row>
    <row r="442" spans="2:9" ht="45" customHeight="1" x14ac:dyDescent="0.2">
      <c r="B442" s="248"/>
      <c r="E442" s="248"/>
      <c r="I442" s="248"/>
    </row>
    <row r="443" spans="2:9" ht="45" customHeight="1" x14ac:dyDescent="0.2">
      <c r="B443" s="248"/>
      <c r="E443" s="248"/>
      <c r="I443" s="248"/>
    </row>
    <row r="444" spans="2:9" ht="45" customHeight="1" x14ac:dyDescent="0.2">
      <c r="B444" s="248"/>
      <c r="E444" s="248"/>
      <c r="I444" s="248"/>
    </row>
    <row r="445" spans="2:9" ht="45" customHeight="1" x14ac:dyDescent="0.2">
      <c r="B445" s="248"/>
      <c r="E445" s="248"/>
      <c r="I445" s="248"/>
    </row>
    <row r="446" spans="2:9" ht="45" customHeight="1" x14ac:dyDescent="0.2">
      <c r="B446" s="248"/>
      <c r="E446" s="248"/>
      <c r="I446" s="248"/>
    </row>
    <row r="447" spans="2:9" ht="45" customHeight="1" x14ac:dyDescent="0.2">
      <c r="B447" s="248"/>
      <c r="E447" s="248"/>
      <c r="I447" s="248"/>
    </row>
    <row r="448" spans="2:9" ht="45" customHeight="1" x14ac:dyDescent="0.2">
      <c r="B448" s="248"/>
      <c r="E448" s="248"/>
      <c r="I448" s="248"/>
    </row>
    <row r="449" spans="2:9" ht="45" customHeight="1" x14ac:dyDescent="0.2">
      <c r="B449" s="248"/>
      <c r="E449" s="248"/>
      <c r="I449" s="248"/>
    </row>
    <row r="450" spans="2:9" ht="45" customHeight="1" x14ac:dyDescent="0.2">
      <c r="B450" s="248"/>
      <c r="E450" s="248"/>
      <c r="I450" s="248"/>
    </row>
    <row r="451" spans="2:9" ht="45" customHeight="1" x14ac:dyDescent="0.2">
      <c r="B451" s="248"/>
      <c r="E451" s="248"/>
      <c r="I451" s="248"/>
    </row>
    <row r="452" spans="2:9" ht="45" customHeight="1" x14ac:dyDescent="0.2">
      <c r="B452" s="248"/>
      <c r="E452" s="248"/>
      <c r="I452" s="248"/>
    </row>
    <row r="453" spans="2:9" ht="45" customHeight="1" x14ac:dyDescent="0.2">
      <c r="B453" s="248"/>
      <c r="E453" s="248"/>
      <c r="I453" s="248"/>
    </row>
    <row r="454" spans="2:9" ht="45" customHeight="1" x14ac:dyDescent="0.2">
      <c r="B454" s="248"/>
      <c r="E454" s="248"/>
      <c r="I454" s="248"/>
    </row>
    <row r="455" spans="2:9" ht="45" customHeight="1" x14ac:dyDescent="0.2">
      <c r="B455" s="248"/>
      <c r="E455" s="248"/>
      <c r="I455" s="248"/>
    </row>
    <row r="456" spans="2:9" ht="45" customHeight="1" x14ac:dyDescent="0.2">
      <c r="B456" s="248"/>
      <c r="E456" s="248"/>
      <c r="I456" s="248"/>
    </row>
    <row r="457" spans="2:9" ht="45" customHeight="1" x14ac:dyDescent="0.2">
      <c r="B457" s="248"/>
      <c r="E457" s="248"/>
      <c r="I457" s="248"/>
    </row>
    <row r="458" spans="2:9" ht="45" customHeight="1" x14ac:dyDescent="0.2">
      <c r="B458" s="248"/>
      <c r="E458" s="248"/>
      <c r="I458" s="248"/>
    </row>
    <row r="459" spans="2:9" ht="45" customHeight="1" x14ac:dyDescent="0.2">
      <c r="B459" s="248"/>
      <c r="E459" s="248"/>
      <c r="I459" s="248"/>
    </row>
    <row r="460" spans="2:9" ht="45" customHeight="1" x14ac:dyDescent="0.2">
      <c r="B460" s="248"/>
      <c r="E460" s="248"/>
      <c r="I460" s="248"/>
    </row>
    <row r="461" spans="2:9" ht="45" customHeight="1" x14ac:dyDescent="0.2">
      <c r="B461" s="248"/>
      <c r="E461" s="248"/>
      <c r="I461" s="248"/>
    </row>
    <row r="462" spans="2:9" ht="45" customHeight="1" x14ac:dyDescent="0.2">
      <c r="B462" s="248"/>
      <c r="E462" s="248"/>
      <c r="I462" s="248"/>
    </row>
    <row r="463" spans="2:9" ht="45" customHeight="1" x14ac:dyDescent="0.2">
      <c r="B463" s="248"/>
      <c r="E463" s="248"/>
      <c r="I463" s="248"/>
    </row>
    <row r="464" spans="2:9" ht="45" customHeight="1" x14ac:dyDescent="0.2">
      <c r="B464" s="248"/>
      <c r="E464" s="248"/>
      <c r="I464" s="248"/>
    </row>
    <row r="465" spans="2:9" ht="45" customHeight="1" x14ac:dyDescent="0.2">
      <c r="B465" s="248"/>
      <c r="E465" s="248"/>
      <c r="I465" s="248"/>
    </row>
    <row r="466" spans="2:9" ht="45" customHeight="1" x14ac:dyDescent="0.2">
      <c r="B466" s="248"/>
      <c r="E466" s="248"/>
      <c r="I466" s="248"/>
    </row>
    <row r="467" spans="2:9" ht="45" customHeight="1" x14ac:dyDescent="0.2">
      <c r="B467" s="248"/>
      <c r="E467" s="248"/>
      <c r="I467" s="248"/>
    </row>
    <row r="468" spans="2:9" ht="45" customHeight="1" x14ac:dyDescent="0.2">
      <c r="B468" s="248"/>
      <c r="E468" s="248"/>
      <c r="I468" s="248"/>
    </row>
    <row r="469" spans="2:9" ht="45" customHeight="1" x14ac:dyDescent="0.2">
      <c r="B469" s="248"/>
      <c r="E469" s="248"/>
      <c r="I469" s="248"/>
    </row>
    <row r="470" spans="2:9" ht="45" customHeight="1" x14ac:dyDescent="0.2">
      <c r="B470" s="248"/>
      <c r="E470" s="248"/>
      <c r="I470" s="248"/>
    </row>
    <row r="471" spans="2:9" ht="45" customHeight="1" x14ac:dyDescent="0.2">
      <c r="B471" s="248"/>
      <c r="E471" s="248"/>
      <c r="I471" s="248"/>
    </row>
    <row r="472" spans="2:9" ht="45" customHeight="1" x14ac:dyDescent="0.2">
      <c r="B472" s="248"/>
      <c r="E472" s="248"/>
      <c r="I472" s="248"/>
    </row>
    <row r="473" spans="2:9" ht="45" customHeight="1" x14ac:dyDescent="0.2">
      <c r="B473" s="248"/>
      <c r="E473" s="248"/>
      <c r="I473" s="248"/>
    </row>
    <row r="474" spans="2:9" ht="45" customHeight="1" x14ac:dyDescent="0.2">
      <c r="B474" s="248"/>
      <c r="E474" s="248"/>
      <c r="I474" s="248"/>
    </row>
    <row r="475" spans="2:9" ht="45" customHeight="1" x14ac:dyDescent="0.2">
      <c r="B475" s="248"/>
      <c r="E475" s="248"/>
      <c r="I475" s="248"/>
    </row>
    <row r="476" spans="2:9" ht="45" customHeight="1" x14ac:dyDescent="0.2">
      <c r="B476" s="248"/>
      <c r="E476" s="248"/>
      <c r="I476" s="248"/>
    </row>
    <row r="477" spans="2:9" ht="45" customHeight="1" x14ac:dyDescent="0.2">
      <c r="B477" s="248"/>
      <c r="E477" s="248"/>
      <c r="I477" s="248"/>
    </row>
    <row r="478" spans="2:9" ht="45" customHeight="1" x14ac:dyDescent="0.2">
      <c r="B478" s="248"/>
      <c r="E478" s="248"/>
      <c r="I478" s="248"/>
    </row>
    <row r="479" spans="2:9" ht="45" customHeight="1" x14ac:dyDescent="0.2">
      <c r="B479" s="248"/>
      <c r="E479" s="248"/>
      <c r="I479" s="248"/>
    </row>
    <row r="480" spans="2:9" ht="45" customHeight="1" x14ac:dyDescent="0.2">
      <c r="B480" s="248"/>
    </row>
    <row r="481" spans="2:2" ht="45" customHeight="1" x14ac:dyDescent="0.2">
      <c r="B481" s="248"/>
    </row>
    <row r="482" spans="2:2" ht="45" customHeight="1" x14ac:dyDescent="0.2">
      <c r="B482" s="248"/>
    </row>
    <row r="483" spans="2:2" ht="45" customHeight="1" x14ac:dyDescent="0.2">
      <c r="B483" s="248"/>
    </row>
    <row r="484" spans="2:2" ht="45" customHeight="1" x14ac:dyDescent="0.2">
      <c r="B484" s="248"/>
    </row>
  </sheetData>
  <mergeCells count="31">
    <mergeCell ref="AK3:AK4"/>
    <mergeCell ref="AL3:AN3"/>
    <mergeCell ref="AK2:AN2"/>
    <mergeCell ref="A3:D3"/>
    <mergeCell ref="E3:E4"/>
    <mergeCell ref="F3:H3"/>
    <mergeCell ref="I3:I4"/>
    <mergeCell ref="J3:L3"/>
    <mergeCell ref="M3:M4"/>
    <mergeCell ref="N3:P3"/>
    <mergeCell ref="Q3:Q4"/>
    <mergeCell ref="R3:T3"/>
    <mergeCell ref="U3:U4"/>
    <mergeCell ref="V3:X3"/>
    <mergeCell ref="Y3:Y4"/>
    <mergeCell ref="Z3:AB3"/>
    <mergeCell ref="AC3:AC4"/>
    <mergeCell ref="AD3:AF3"/>
    <mergeCell ref="I77:I78"/>
    <mergeCell ref="A1:AJ1"/>
    <mergeCell ref="E2:H2"/>
    <mergeCell ref="I2:L2"/>
    <mergeCell ref="M2:P2"/>
    <mergeCell ref="Q2:T2"/>
    <mergeCell ref="U2:X2"/>
    <mergeCell ref="Y2:AB2"/>
    <mergeCell ref="AC2:AF2"/>
    <mergeCell ref="AG2:AJ2"/>
    <mergeCell ref="I75:I76"/>
    <mergeCell ref="AG3:AG4"/>
    <mergeCell ref="AH3:AJ3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459"/>
  <sheetViews>
    <sheetView showGridLines="0" rightToLeft="1" zoomScale="70" zoomScaleNormal="70" workbookViewId="0">
      <selection activeCell="D21" sqref="D21"/>
    </sheetView>
  </sheetViews>
  <sheetFormatPr defaultColWidth="8.75" defaultRowHeight="14.25" x14ac:dyDescent="0.2"/>
  <cols>
    <col min="1" max="1" width="9.75" style="1" bestFit="1" customWidth="1"/>
    <col min="2" max="2" width="21.375" style="194" bestFit="1" customWidth="1"/>
    <col min="3" max="3" width="23.125" style="194" bestFit="1" customWidth="1"/>
    <col min="4" max="4" width="79.125" style="195" bestFit="1" customWidth="1"/>
    <col min="5" max="5" width="17.75" style="194" bestFit="1" customWidth="1"/>
    <col min="6" max="6" width="21.75" style="194" bestFit="1" customWidth="1"/>
    <col min="7" max="7" width="18.625" style="194" bestFit="1" customWidth="1"/>
    <col min="8" max="8" width="20.25" style="194" bestFit="1" customWidth="1"/>
    <col min="9" max="9" width="17.75" style="194" bestFit="1" customWidth="1"/>
    <col min="10" max="11" width="18.625" style="194" bestFit="1" customWidth="1"/>
    <col min="12" max="12" width="23.125" style="194" bestFit="1" customWidth="1"/>
    <col min="13" max="13" width="17.75" style="194" bestFit="1" customWidth="1"/>
    <col min="14" max="14" width="10.25" style="194" bestFit="1" customWidth="1"/>
    <col min="15" max="15" width="17.375" style="194" bestFit="1" customWidth="1"/>
    <col min="16" max="16" width="19.75" style="194" bestFit="1" customWidth="1"/>
    <col min="17" max="17" width="17.75" style="194" bestFit="1" customWidth="1"/>
    <col min="18" max="18" width="10.25" style="194" bestFit="1" customWidth="1"/>
    <col min="19" max="19" width="11" style="1" bestFit="1" customWidth="1"/>
    <col min="20" max="20" width="17.25" style="1" bestFit="1" customWidth="1"/>
    <col min="21" max="21" width="19.625" style="1" bestFit="1" customWidth="1"/>
    <col min="22" max="22" width="11.75" style="1" bestFit="1" customWidth="1"/>
    <col min="23" max="23" width="17.375" style="1" bestFit="1" customWidth="1"/>
    <col min="24" max="24" width="21.125" style="1" bestFit="1" customWidth="1"/>
    <col min="25" max="25" width="19.625" style="1" bestFit="1" customWidth="1"/>
    <col min="26" max="27" width="11" style="1" bestFit="1" customWidth="1"/>
    <col min="28" max="28" width="19.75" style="1" bestFit="1" customWidth="1"/>
    <col min="29" max="29" width="17.75" style="1" bestFit="1" customWidth="1"/>
    <col min="30" max="30" width="10.25" style="1" bestFit="1" customWidth="1"/>
    <col min="31" max="31" width="17.375" style="1" bestFit="1" customWidth="1"/>
    <col min="32" max="32" width="19.25" style="1" bestFit="1" customWidth="1"/>
    <col min="33" max="33" width="17.75" style="1" bestFit="1" customWidth="1"/>
    <col min="34" max="34" width="13.625" style="1" customWidth="1"/>
    <col min="35" max="35" width="18.625" style="1" bestFit="1" customWidth="1"/>
    <col min="36" max="36" width="23.125" style="1" bestFit="1" customWidth="1"/>
    <col min="37" max="16384" width="8.75" style="1"/>
  </cols>
  <sheetData>
    <row r="1" spans="1:36" ht="31.5" customHeight="1" x14ac:dyDescent="0.2">
      <c r="A1" s="373" t="s">
        <v>142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</row>
    <row r="2" spans="1:36" ht="31.5" customHeight="1" thickBot="1" x14ac:dyDescent="0.25">
      <c r="A2" s="159"/>
      <c r="B2" s="159"/>
      <c r="C2" s="159"/>
      <c r="D2" s="159"/>
      <c r="E2" s="374" t="s">
        <v>143</v>
      </c>
      <c r="F2" s="374"/>
      <c r="G2" s="374"/>
      <c r="H2" s="374"/>
      <c r="I2" s="374" t="s">
        <v>143</v>
      </c>
      <c r="J2" s="374"/>
      <c r="K2" s="374"/>
      <c r="L2" s="374"/>
      <c r="M2" s="374" t="s">
        <v>143</v>
      </c>
      <c r="N2" s="374"/>
      <c r="O2" s="374"/>
      <c r="P2" s="374"/>
      <c r="Q2" s="374" t="s">
        <v>143</v>
      </c>
      <c r="R2" s="374"/>
      <c r="S2" s="374"/>
      <c r="T2" s="374"/>
      <c r="U2" s="374" t="s">
        <v>143</v>
      </c>
      <c r="V2" s="374"/>
      <c r="W2" s="374"/>
      <c r="X2" s="374"/>
      <c r="Y2" s="374" t="s">
        <v>143</v>
      </c>
      <c r="Z2" s="374"/>
      <c r="AA2" s="374"/>
      <c r="AB2" s="374"/>
      <c r="AC2" s="374" t="s">
        <v>143</v>
      </c>
      <c r="AD2" s="374"/>
      <c r="AE2" s="374"/>
      <c r="AF2" s="374"/>
      <c r="AG2" s="374" t="s">
        <v>143</v>
      </c>
      <c r="AH2" s="374"/>
      <c r="AI2" s="374"/>
      <c r="AJ2" s="374"/>
    </row>
    <row r="3" spans="1:36" s="162" customFormat="1" ht="31.5" customHeight="1" thickBot="1" x14ac:dyDescent="0.25">
      <c r="A3" s="362" t="s">
        <v>142</v>
      </c>
      <c r="B3" s="363" t="s">
        <v>16</v>
      </c>
      <c r="C3" s="363" t="s">
        <v>13</v>
      </c>
      <c r="D3" s="364" t="s">
        <v>15</v>
      </c>
      <c r="E3" s="365" t="s">
        <v>16</v>
      </c>
      <c r="F3" s="367" t="s">
        <v>37</v>
      </c>
      <c r="G3" s="368"/>
      <c r="H3" s="369"/>
      <c r="I3" s="370" t="s">
        <v>16</v>
      </c>
      <c r="J3" s="372" t="s">
        <v>144</v>
      </c>
      <c r="K3" s="368"/>
      <c r="L3" s="369"/>
      <c r="M3" s="370" t="s">
        <v>16</v>
      </c>
      <c r="N3" s="372" t="s">
        <v>35</v>
      </c>
      <c r="O3" s="368"/>
      <c r="P3" s="369"/>
      <c r="Q3" s="370" t="s">
        <v>16</v>
      </c>
      <c r="R3" s="372" t="s">
        <v>73</v>
      </c>
      <c r="S3" s="368"/>
      <c r="T3" s="369"/>
      <c r="U3" s="370" t="s">
        <v>16</v>
      </c>
      <c r="V3" s="372" t="s">
        <v>74</v>
      </c>
      <c r="W3" s="368"/>
      <c r="X3" s="369"/>
      <c r="Y3" s="370" t="s">
        <v>16</v>
      </c>
      <c r="Z3" s="372" t="s">
        <v>75</v>
      </c>
      <c r="AA3" s="368"/>
      <c r="AB3" s="369"/>
      <c r="AC3" s="365" t="s">
        <v>16</v>
      </c>
      <c r="AD3" s="367" t="s">
        <v>8</v>
      </c>
      <c r="AE3" s="368"/>
      <c r="AF3" s="369"/>
      <c r="AG3" s="365" t="s">
        <v>16</v>
      </c>
      <c r="AH3" s="367" t="s">
        <v>76</v>
      </c>
      <c r="AI3" s="368"/>
      <c r="AJ3" s="369"/>
    </row>
    <row r="4" spans="1:36" s="162" customFormat="1" ht="31.5" customHeight="1" thickBot="1" x14ac:dyDescent="0.25">
      <c r="A4" s="163" t="s">
        <v>0</v>
      </c>
      <c r="B4" s="161" t="s">
        <v>16</v>
      </c>
      <c r="C4" s="160" t="s">
        <v>13</v>
      </c>
      <c r="D4" s="164" t="s">
        <v>15</v>
      </c>
      <c r="E4" s="366"/>
      <c r="F4" s="165" t="s">
        <v>78</v>
      </c>
      <c r="G4" s="166" t="s">
        <v>48</v>
      </c>
      <c r="H4" s="167" t="s">
        <v>79</v>
      </c>
      <c r="I4" s="371"/>
      <c r="J4" s="168" t="s">
        <v>78</v>
      </c>
      <c r="K4" s="169" t="s">
        <v>48</v>
      </c>
      <c r="L4" s="167" t="s">
        <v>79</v>
      </c>
      <c r="M4" s="371"/>
      <c r="N4" s="168" t="s">
        <v>78</v>
      </c>
      <c r="O4" s="169" t="s">
        <v>48</v>
      </c>
      <c r="P4" s="167" t="s">
        <v>79</v>
      </c>
      <c r="Q4" s="371"/>
      <c r="R4" s="170" t="s">
        <v>78</v>
      </c>
      <c r="S4" s="166" t="s">
        <v>48</v>
      </c>
      <c r="T4" s="167" t="s">
        <v>79</v>
      </c>
      <c r="U4" s="371"/>
      <c r="V4" s="171" t="s">
        <v>78</v>
      </c>
      <c r="W4" s="165" t="s">
        <v>48</v>
      </c>
      <c r="X4" s="167" t="s">
        <v>79</v>
      </c>
      <c r="Y4" s="371"/>
      <c r="Z4" s="171" t="s">
        <v>78</v>
      </c>
      <c r="AA4" s="172" t="s">
        <v>48</v>
      </c>
      <c r="AB4" s="173" t="s">
        <v>79</v>
      </c>
      <c r="AC4" s="366"/>
      <c r="AD4" s="172" t="s">
        <v>78</v>
      </c>
      <c r="AE4" s="172" t="s">
        <v>48</v>
      </c>
      <c r="AF4" s="173" t="s">
        <v>79</v>
      </c>
      <c r="AG4" s="366"/>
      <c r="AH4" s="172" t="s">
        <v>78</v>
      </c>
      <c r="AI4" s="172" t="s">
        <v>48</v>
      </c>
      <c r="AJ4" s="173" t="s">
        <v>79</v>
      </c>
    </row>
    <row r="5" spans="1:36" s="181" customFormat="1" ht="53.25" customHeight="1" thickBot="1" x14ac:dyDescent="0.25">
      <c r="A5" s="175">
        <v>1</v>
      </c>
      <c r="B5" s="176">
        <v>45175</v>
      </c>
      <c r="C5" s="177"/>
      <c r="D5" s="201"/>
      <c r="E5" s="176"/>
      <c r="F5" s="179"/>
      <c r="G5" s="177"/>
      <c r="H5" s="177">
        <f>F5*G5</f>
        <v>0</v>
      </c>
      <c r="I5" s="176"/>
      <c r="J5" s="179">
        <v>25.635000000000002</v>
      </c>
      <c r="K5" s="177">
        <v>34500</v>
      </c>
      <c r="L5" s="177">
        <f>+J5*K5</f>
        <v>884407.5</v>
      </c>
      <c r="M5" s="176"/>
      <c r="N5" s="179"/>
      <c r="O5" s="179"/>
      <c r="P5" s="179">
        <f t="shared" ref="P5:P10" si="0">N5*O5</f>
        <v>0</v>
      </c>
      <c r="Q5" s="176"/>
      <c r="R5" s="179"/>
      <c r="S5" s="109"/>
      <c r="T5" s="109">
        <f>R5*S5</f>
        <v>0</v>
      </c>
      <c r="U5" s="180"/>
      <c r="V5" s="179"/>
      <c r="W5" s="179"/>
      <c r="X5" s="179">
        <f>V5*W5</f>
        <v>0</v>
      </c>
      <c r="Y5" s="180"/>
      <c r="Z5" s="109"/>
      <c r="AA5" s="109"/>
      <c r="AB5" s="109">
        <f t="shared" ref="AB5:AB6" si="1">Z5*AA5</f>
        <v>0</v>
      </c>
      <c r="AC5" s="176"/>
      <c r="AD5" s="179"/>
      <c r="AE5" s="179"/>
      <c r="AF5" s="179">
        <f>AD5*AE5</f>
        <v>0</v>
      </c>
      <c r="AG5" s="176"/>
      <c r="AH5" s="179"/>
      <c r="AI5" s="177"/>
      <c r="AJ5" s="177">
        <f>AH5*AI5</f>
        <v>0</v>
      </c>
    </row>
    <row r="6" spans="1:36" s="181" customFormat="1" ht="53.25" customHeight="1" thickBot="1" x14ac:dyDescent="0.25">
      <c r="A6" s="175">
        <v>2</v>
      </c>
      <c r="B6" s="176">
        <v>45176</v>
      </c>
      <c r="C6" s="202">
        <v>884407</v>
      </c>
      <c r="D6" s="201" t="s">
        <v>145</v>
      </c>
      <c r="E6" s="176"/>
      <c r="F6" s="179"/>
      <c r="G6" s="177"/>
      <c r="H6" s="177">
        <f>F6*G6</f>
        <v>0</v>
      </c>
      <c r="I6" s="176"/>
      <c r="J6" s="179"/>
      <c r="K6" s="177"/>
      <c r="L6" s="177">
        <f t="shared" ref="L6:L10" si="2">+J6*K6</f>
        <v>0</v>
      </c>
      <c r="M6" s="176"/>
      <c r="N6" s="179"/>
      <c r="O6" s="179"/>
      <c r="P6" s="179">
        <f t="shared" si="0"/>
        <v>0</v>
      </c>
      <c r="Q6" s="176"/>
      <c r="R6" s="179"/>
      <c r="S6" s="109"/>
      <c r="T6" s="109">
        <f>R6*S6</f>
        <v>0</v>
      </c>
      <c r="U6" s="109"/>
      <c r="V6" s="179"/>
      <c r="W6" s="179"/>
      <c r="X6" s="179">
        <f t="shared" ref="X6:X10" si="3">V6*W6</f>
        <v>0</v>
      </c>
      <c r="Y6" s="180"/>
      <c r="Z6" s="109"/>
      <c r="AA6" s="109"/>
      <c r="AB6" s="109">
        <f t="shared" si="1"/>
        <v>0</v>
      </c>
      <c r="AC6" s="176"/>
      <c r="AD6" s="179"/>
      <c r="AE6" s="179"/>
      <c r="AF6" s="179">
        <f>AD6*AE6</f>
        <v>0</v>
      </c>
      <c r="AG6" s="176"/>
      <c r="AH6" s="179"/>
      <c r="AI6" s="177"/>
      <c r="AJ6" s="177">
        <f>AH6*AI6</f>
        <v>0</v>
      </c>
    </row>
    <row r="7" spans="1:36" s="181" customFormat="1" ht="53.25" customHeight="1" thickBot="1" x14ac:dyDescent="0.25">
      <c r="A7" s="175">
        <v>3</v>
      </c>
      <c r="B7" s="182"/>
      <c r="C7" s="183"/>
      <c r="D7" s="178"/>
      <c r="E7" s="176"/>
      <c r="F7" s="179"/>
      <c r="G7" s="177"/>
      <c r="H7" s="177">
        <f t="shared" ref="H7:H10" si="4">F7*G7</f>
        <v>0</v>
      </c>
      <c r="I7" s="176"/>
      <c r="J7" s="179"/>
      <c r="K7" s="177"/>
      <c r="L7" s="177">
        <f t="shared" si="2"/>
        <v>0</v>
      </c>
      <c r="M7" s="176"/>
      <c r="N7" s="179"/>
      <c r="O7" s="179"/>
      <c r="P7" s="179">
        <f t="shared" si="0"/>
        <v>0</v>
      </c>
      <c r="Q7" s="176"/>
      <c r="R7" s="179"/>
      <c r="S7" s="109"/>
      <c r="T7" s="109">
        <f>R7*S7</f>
        <v>0</v>
      </c>
      <c r="U7" s="109"/>
      <c r="V7" s="179"/>
      <c r="W7" s="179"/>
      <c r="X7" s="179">
        <f t="shared" si="3"/>
        <v>0</v>
      </c>
      <c r="Y7" s="180"/>
      <c r="Z7" s="109"/>
      <c r="AA7" s="109"/>
      <c r="AB7" s="109">
        <f>Z7*AA7</f>
        <v>0</v>
      </c>
      <c r="AC7" s="176"/>
      <c r="AD7" s="179"/>
      <c r="AE7" s="179"/>
      <c r="AF7" s="179">
        <f>AD7*AE7</f>
        <v>0</v>
      </c>
      <c r="AG7" s="176"/>
      <c r="AH7" s="179"/>
      <c r="AI7" s="179"/>
      <c r="AJ7" s="179">
        <f>AH7*AI7</f>
        <v>0</v>
      </c>
    </row>
    <row r="8" spans="1:36" s="181" customFormat="1" ht="53.25" customHeight="1" thickBot="1" x14ac:dyDescent="0.25">
      <c r="A8" s="175">
        <v>4</v>
      </c>
      <c r="B8" s="182"/>
      <c r="C8" s="183"/>
      <c r="D8" s="178"/>
      <c r="E8" s="176"/>
      <c r="F8" s="179"/>
      <c r="G8" s="177"/>
      <c r="H8" s="177">
        <f t="shared" si="4"/>
        <v>0</v>
      </c>
      <c r="I8" s="176"/>
      <c r="J8" s="179"/>
      <c r="K8" s="177"/>
      <c r="L8" s="177">
        <f t="shared" si="2"/>
        <v>0</v>
      </c>
      <c r="M8" s="176"/>
      <c r="N8" s="179"/>
      <c r="O8" s="179"/>
      <c r="P8" s="179">
        <f t="shared" si="0"/>
        <v>0</v>
      </c>
      <c r="Q8" s="176"/>
      <c r="R8" s="179"/>
      <c r="S8" s="109"/>
      <c r="T8" s="109">
        <f t="shared" ref="T8:T10" si="5">R8*S8</f>
        <v>0</v>
      </c>
      <c r="U8" s="109"/>
      <c r="V8" s="179"/>
      <c r="W8" s="179"/>
      <c r="X8" s="179">
        <f t="shared" si="3"/>
        <v>0</v>
      </c>
      <c r="Y8" s="180"/>
      <c r="Z8" s="109"/>
      <c r="AA8" s="109"/>
      <c r="AB8" s="109">
        <f t="shared" ref="AB8:AB10" si="6">Z8*AA8</f>
        <v>0</v>
      </c>
      <c r="AC8" s="109"/>
      <c r="AD8" s="109"/>
      <c r="AE8" s="109"/>
      <c r="AF8" s="179">
        <f t="shared" ref="AF8:AF10" si="7">AD8*AE8</f>
        <v>0</v>
      </c>
      <c r="AG8" s="109"/>
      <c r="AH8" s="109"/>
      <c r="AI8" s="109"/>
      <c r="AJ8" s="179">
        <f t="shared" ref="AJ8:AJ10" si="8">AH8*AI8</f>
        <v>0</v>
      </c>
    </row>
    <row r="9" spans="1:36" s="181" customFormat="1" ht="53.25" customHeight="1" thickBot="1" x14ac:dyDescent="0.25">
      <c r="A9" s="175">
        <v>5</v>
      </c>
      <c r="B9" s="182"/>
      <c r="C9" s="183"/>
      <c r="D9" s="178"/>
      <c r="E9" s="176"/>
      <c r="F9" s="179"/>
      <c r="G9" s="177"/>
      <c r="H9" s="177">
        <f t="shared" si="4"/>
        <v>0</v>
      </c>
      <c r="I9" s="176"/>
      <c r="J9" s="179"/>
      <c r="K9" s="177"/>
      <c r="L9" s="177">
        <f t="shared" si="2"/>
        <v>0</v>
      </c>
      <c r="M9" s="176"/>
      <c r="N9" s="179"/>
      <c r="O9" s="179"/>
      <c r="P9" s="179">
        <f t="shared" si="0"/>
        <v>0</v>
      </c>
      <c r="Q9" s="176"/>
      <c r="R9" s="179"/>
      <c r="S9" s="109"/>
      <c r="T9" s="109">
        <f t="shared" si="5"/>
        <v>0</v>
      </c>
      <c r="U9" s="109"/>
      <c r="V9" s="179"/>
      <c r="W9" s="179"/>
      <c r="X9" s="179">
        <f t="shared" si="3"/>
        <v>0</v>
      </c>
      <c r="Y9" s="180"/>
      <c r="Z9" s="109"/>
      <c r="AA9" s="109"/>
      <c r="AB9" s="109">
        <f t="shared" si="6"/>
        <v>0</v>
      </c>
      <c r="AC9" s="109"/>
      <c r="AD9" s="109"/>
      <c r="AE9" s="109"/>
      <c r="AF9" s="179">
        <f t="shared" si="7"/>
        <v>0</v>
      </c>
      <c r="AG9" s="109"/>
      <c r="AH9" s="109"/>
      <c r="AI9" s="109"/>
      <c r="AJ9" s="179">
        <f t="shared" si="8"/>
        <v>0</v>
      </c>
    </row>
    <row r="10" spans="1:36" s="181" customFormat="1" ht="53.25" customHeight="1" thickBot="1" x14ac:dyDescent="0.25">
      <c r="A10" s="175">
        <v>6</v>
      </c>
      <c r="B10" s="176"/>
      <c r="C10" s="183"/>
      <c r="D10" s="178"/>
      <c r="E10" s="176"/>
      <c r="F10" s="179"/>
      <c r="G10" s="177"/>
      <c r="H10" s="177">
        <f t="shared" si="4"/>
        <v>0</v>
      </c>
      <c r="I10" s="176"/>
      <c r="J10" s="179"/>
      <c r="K10" s="177"/>
      <c r="L10" s="177">
        <f t="shared" si="2"/>
        <v>0</v>
      </c>
      <c r="M10" s="176"/>
      <c r="N10" s="179"/>
      <c r="O10" s="179"/>
      <c r="P10" s="179">
        <f t="shared" si="0"/>
        <v>0</v>
      </c>
      <c r="Q10" s="176"/>
      <c r="R10" s="179"/>
      <c r="S10" s="109"/>
      <c r="T10" s="109">
        <f t="shared" si="5"/>
        <v>0</v>
      </c>
      <c r="U10" s="109"/>
      <c r="V10" s="179"/>
      <c r="W10" s="179"/>
      <c r="X10" s="179">
        <f t="shared" si="3"/>
        <v>0</v>
      </c>
      <c r="Y10" s="180"/>
      <c r="Z10" s="109"/>
      <c r="AA10" s="109"/>
      <c r="AB10" s="109">
        <f t="shared" si="6"/>
        <v>0</v>
      </c>
      <c r="AC10" s="109"/>
      <c r="AD10" s="109"/>
      <c r="AE10" s="109"/>
      <c r="AF10" s="179">
        <f t="shared" si="7"/>
        <v>0</v>
      </c>
      <c r="AG10" s="109"/>
      <c r="AH10" s="109"/>
      <c r="AI10" s="109"/>
      <c r="AJ10" s="179">
        <f t="shared" si="8"/>
        <v>0</v>
      </c>
    </row>
    <row r="11" spans="1:36" ht="31.5" customHeight="1" thickBot="1" x14ac:dyDescent="0.25">
      <c r="A11" s="185" t="s">
        <v>138</v>
      </c>
      <c r="B11" s="186"/>
      <c r="C11" s="187">
        <f>SUM(C5:C10)</f>
        <v>884407</v>
      </c>
      <c r="D11" s="188"/>
      <c r="E11" s="189"/>
      <c r="F11" s="190">
        <f>SUM(F5:F10)</f>
        <v>0</v>
      </c>
      <c r="G11" s="191"/>
      <c r="H11" s="191">
        <f>SUM(H5:H10)</f>
        <v>0</v>
      </c>
      <c r="I11" s="189"/>
      <c r="J11" s="190">
        <f>SUM(J5:J10)</f>
        <v>25.635000000000002</v>
      </c>
      <c r="K11" s="191"/>
      <c r="L11" s="191">
        <f>SUM(L5:L10)</f>
        <v>884407.5</v>
      </c>
      <c r="M11" s="191"/>
      <c r="N11" s="190">
        <f>SUM(N5:N10)</f>
        <v>0</v>
      </c>
      <c r="O11" s="191"/>
      <c r="P11" s="191">
        <f>SUM(P5:P10)</f>
        <v>0</v>
      </c>
      <c r="Q11" s="191"/>
      <c r="R11" s="190">
        <f>SUM(R5:R10)</f>
        <v>0</v>
      </c>
      <c r="S11" s="185"/>
      <c r="T11" s="192">
        <f>SUM(T5:T10)</f>
        <v>0</v>
      </c>
      <c r="U11" s="185"/>
      <c r="V11" s="190">
        <f>SUM(V5:V10)</f>
        <v>0</v>
      </c>
      <c r="W11" s="185"/>
      <c r="X11" s="192">
        <f>SUM(X5:X10)</f>
        <v>0</v>
      </c>
      <c r="Y11" s="192"/>
      <c r="Z11" s="193">
        <f>SUM(Z5:Z10)</f>
        <v>0</v>
      </c>
      <c r="AA11" s="185"/>
      <c r="AB11" s="192">
        <f>SUM(AB5:AB10)</f>
        <v>0</v>
      </c>
      <c r="AC11" s="192"/>
      <c r="AD11" s="190">
        <f>SUM(AD5:AD10)</f>
        <v>0</v>
      </c>
      <c r="AE11" s="185"/>
      <c r="AF11" s="192">
        <f>SUM(AF5:AF10)</f>
        <v>0</v>
      </c>
      <c r="AG11" s="192"/>
      <c r="AH11" s="190">
        <f>SUM(AH5:AH10)</f>
        <v>0</v>
      </c>
      <c r="AI11" s="185"/>
      <c r="AJ11" s="192">
        <f>SUM(AJ5:AJ10)</f>
        <v>0</v>
      </c>
    </row>
    <row r="12" spans="1:36" ht="31.5" customHeight="1" thickBot="1" x14ac:dyDescent="0.25">
      <c r="B12" s="1"/>
      <c r="E12" s="1"/>
      <c r="I12" s="1"/>
      <c r="U12" s="109"/>
    </row>
    <row r="13" spans="1:36" ht="31.5" customHeight="1" thickBot="1" x14ac:dyDescent="0.25">
      <c r="B13" s="196" t="s">
        <v>139</v>
      </c>
      <c r="C13" s="197">
        <f>C11</f>
        <v>884407</v>
      </c>
      <c r="F13" s="174" t="s">
        <v>140</v>
      </c>
      <c r="G13" s="187">
        <f>F11+J11+N11+R11+V11+Z11+AD6+AD11</f>
        <v>25.635000000000002</v>
      </c>
      <c r="I13" s="1"/>
      <c r="U13" s="109"/>
    </row>
    <row r="14" spans="1:36" ht="31.5" customHeight="1" thickBot="1" x14ac:dyDescent="0.25">
      <c r="B14" s="174" t="s">
        <v>141</v>
      </c>
      <c r="C14" s="187">
        <f>H11+L11+P11+T11+X11+AB11+AF11</f>
        <v>884407.5</v>
      </c>
      <c r="I14" s="1"/>
      <c r="U14" s="109"/>
    </row>
    <row r="15" spans="1:36" ht="31.5" customHeight="1" thickBot="1" x14ac:dyDescent="0.25">
      <c r="B15" s="198" t="s">
        <v>40</v>
      </c>
      <c r="C15" s="199">
        <f>C13-C14</f>
        <v>-0.5</v>
      </c>
      <c r="I15" s="1"/>
      <c r="U15" s="109"/>
    </row>
    <row r="16" spans="1:36" ht="31.5" customHeight="1" thickBot="1" x14ac:dyDescent="0.25">
      <c r="B16" s="1"/>
      <c r="E16" s="1"/>
      <c r="I16" s="1"/>
      <c r="U16" s="109"/>
    </row>
    <row r="17" spans="2:21" ht="31.5" customHeight="1" thickBot="1" x14ac:dyDescent="0.25">
      <c r="B17" s="1"/>
      <c r="E17" s="1"/>
      <c r="I17" s="1"/>
      <c r="U17" s="109"/>
    </row>
    <row r="18" spans="2:21" ht="31.5" customHeight="1" thickBot="1" x14ac:dyDescent="0.25">
      <c r="B18" s="1"/>
      <c r="E18" s="1"/>
      <c r="I18" s="1"/>
      <c r="U18" s="109"/>
    </row>
    <row r="19" spans="2:21" ht="31.5" customHeight="1" thickBot="1" x14ac:dyDescent="0.25">
      <c r="B19" s="1"/>
      <c r="E19" s="1"/>
      <c r="I19" s="1"/>
      <c r="U19" s="109"/>
    </row>
    <row r="20" spans="2:21" ht="31.5" customHeight="1" thickBot="1" x14ac:dyDescent="0.25">
      <c r="B20" s="1"/>
      <c r="E20" s="1"/>
      <c r="I20" s="1"/>
      <c r="U20" s="109"/>
    </row>
    <row r="21" spans="2:21" ht="31.5" customHeight="1" thickBot="1" x14ac:dyDescent="0.25">
      <c r="B21" s="1"/>
      <c r="E21" s="1"/>
      <c r="I21" s="1"/>
      <c r="U21" s="109"/>
    </row>
    <row r="22" spans="2:21" ht="31.5" customHeight="1" thickBot="1" x14ac:dyDescent="0.25">
      <c r="B22" s="1"/>
      <c r="E22" s="1"/>
      <c r="I22" s="1"/>
      <c r="U22" s="109"/>
    </row>
    <row r="23" spans="2:21" ht="31.5" customHeight="1" thickBot="1" x14ac:dyDescent="0.25">
      <c r="B23" s="1"/>
      <c r="E23" s="1"/>
      <c r="I23" s="1"/>
      <c r="U23" s="109"/>
    </row>
    <row r="24" spans="2:21" ht="31.5" customHeight="1" thickBot="1" x14ac:dyDescent="0.25">
      <c r="B24" s="1"/>
      <c r="E24" s="1"/>
      <c r="I24" s="1"/>
      <c r="U24" s="109"/>
    </row>
    <row r="25" spans="2:21" ht="31.5" customHeight="1" thickBot="1" x14ac:dyDescent="0.25">
      <c r="B25" s="1"/>
      <c r="E25" s="1"/>
      <c r="I25" s="1"/>
      <c r="U25" s="109"/>
    </row>
    <row r="26" spans="2:21" ht="31.5" customHeight="1" thickBot="1" x14ac:dyDescent="0.25">
      <c r="B26" s="1"/>
      <c r="E26" s="1"/>
      <c r="I26" s="1"/>
      <c r="U26" s="109"/>
    </row>
    <row r="27" spans="2:21" ht="31.5" customHeight="1" thickBot="1" x14ac:dyDescent="0.25">
      <c r="B27" s="1"/>
      <c r="E27" s="1"/>
      <c r="H27" s="176"/>
      <c r="I27" s="203"/>
      <c r="J27" s="177"/>
      <c r="K27" s="177"/>
      <c r="U27" s="109"/>
    </row>
    <row r="28" spans="2:21" ht="31.5" customHeight="1" thickBot="1" x14ac:dyDescent="0.25">
      <c r="B28" s="1"/>
      <c r="E28" s="1"/>
      <c r="H28" s="176"/>
      <c r="I28" s="203"/>
      <c r="J28" s="177"/>
      <c r="K28" s="177"/>
      <c r="U28" s="109"/>
    </row>
    <row r="29" spans="2:21" ht="31.5" customHeight="1" thickBot="1" x14ac:dyDescent="0.25">
      <c r="B29" s="1"/>
      <c r="E29" s="1"/>
      <c r="I29" s="1"/>
      <c r="U29" s="109"/>
    </row>
    <row r="30" spans="2:21" ht="31.5" customHeight="1" thickBot="1" x14ac:dyDescent="0.25">
      <c r="B30" s="1"/>
      <c r="E30" s="1"/>
      <c r="I30" s="1"/>
      <c r="U30" s="109"/>
    </row>
    <row r="31" spans="2:21" ht="31.5" customHeight="1" thickBot="1" x14ac:dyDescent="0.25">
      <c r="B31" s="1"/>
      <c r="E31" s="1"/>
      <c r="I31" s="1"/>
      <c r="U31" s="200"/>
    </row>
    <row r="32" spans="2:21" ht="31.5" customHeight="1" x14ac:dyDescent="0.2">
      <c r="B32" s="1"/>
      <c r="E32" s="1"/>
      <c r="I32" s="1"/>
    </row>
    <row r="33" spans="2:36" ht="31.5" customHeight="1" thickBot="1" x14ac:dyDescent="0.25">
      <c r="B33" s="1"/>
      <c r="E33" s="1"/>
      <c r="I33" s="1"/>
    </row>
    <row r="34" spans="2:36" ht="31.5" customHeight="1" thickBot="1" x14ac:dyDescent="0.25">
      <c r="B34" s="1"/>
      <c r="E34" s="1"/>
      <c r="I34" s="1"/>
      <c r="AG34" s="184"/>
      <c r="AH34" s="184"/>
    </row>
    <row r="35" spans="2:36" ht="31.5" customHeight="1" thickBot="1" x14ac:dyDescent="0.25">
      <c r="B35" s="1"/>
      <c r="E35" s="1"/>
      <c r="I35" s="1"/>
      <c r="AI35" s="184"/>
      <c r="AJ35" s="184"/>
    </row>
    <row r="36" spans="2:36" ht="31.5" customHeight="1" x14ac:dyDescent="0.2">
      <c r="B36" s="1"/>
      <c r="E36" s="1"/>
      <c r="I36" s="1"/>
    </row>
    <row r="37" spans="2:36" ht="31.5" customHeight="1" x14ac:dyDescent="0.2">
      <c r="B37" s="1"/>
      <c r="E37" s="1"/>
      <c r="I37" s="1"/>
    </row>
    <row r="38" spans="2:36" ht="31.5" customHeight="1" x14ac:dyDescent="0.2">
      <c r="B38" s="1"/>
      <c r="E38" s="1"/>
      <c r="I38" s="1"/>
    </row>
    <row r="39" spans="2:36" ht="31.5" customHeight="1" x14ac:dyDescent="0.2">
      <c r="B39" s="1"/>
      <c r="E39" s="1"/>
      <c r="I39" s="1"/>
    </row>
    <row r="40" spans="2:36" ht="31.5" customHeight="1" x14ac:dyDescent="0.2">
      <c r="B40" s="1"/>
      <c r="E40" s="1"/>
      <c r="I40" s="1"/>
    </row>
    <row r="41" spans="2:36" ht="31.5" customHeight="1" x14ac:dyDescent="0.2">
      <c r="B41" s="1"/>
      <c r="E41" s="1"/>
      <c r="I41" s="1"/>
    </row>
    <row r="42" spans="2:36" ht="31.5" customHeight="1" x14ac:dyDescent="0.2">
      <c r="B42" s="1"/>
      <c r="E42" s="1"/>
      <c r="I42" s="1"/>
    </row>
    <row r="43" spans="2:36" ht="31.5" customHeight="1" x14ac:dyDescent="0.2">
      <c r="B43" s="1"/>
      <c r="E43" s="1"/>
      <c r="I43" s="1"/>
    </row>
    <row r="44" spans="2:36" ht="31.5" customHeight="1" x14ac:dyDescent="0.2">
      <c r="B44" s="1"/>
      <c r="E44" s="1"/>
      <c r="I44" s="1"/>
    </row>
    <row r="45" spans="2:36" ht="31.5" customHeight="1" x14ac:dyDescent="0.2">
      <c r="B45" s="1"/>
      <c r="E45" s="1"/>
      <c r="I45" s="1"/>
    </row>
    <row r="46" spans="2:36" ht="31.5" customHeight="1" x14ac:dyDescent="0.2">
      <c r="B46" s="1"/>
      <c r="E46" s="1"/>
      <c r="I46" s="1"/>
    </row>
    <row r="47" spans="2:36" ht="31.5" customHeight="1" x14ac:dyDescent="0.2">
      <c r="B47" s="1"/>
      <c r="E47" s="1"/>
      <c r="I47" s="1"/>
    </row>
    <row r="48" spans="2:36" ht="31.5" customHeight="1" x14ac:dyDescent="0.2">
      <c r="B48" s="1"/>
      <c r="E48" s="1"/>
      <c r="I48" s="1"/>
    </row>
    <row r="49" spans="2:9" ht="31.5" customHeight="1" x14ac:dyDescent="0.2">
      <c r="B49" s="1"/>
      <c r="E49" s="1"/>
      <c r="I49" s="1"/>
    </row>
    <row r="50" spans="2:9" ht="31.5" customHeight="1" x14ac:dyDescent="0.2">
      <c r="B50" s="1"/>
      <c r="E50" s="1"/>
      <c r="I50" s="1"/>
    </row>
    <row r="51" spans="2:9" ht="31.5" customHeight="1" x14ac:dyDescent="0.2">
      <c r="B51" s="1"/>
      <c r="E51" s="1"/>
      <c r="I51" s="1"/>
    </row>
    <row r="52" spans="2:9" ht="31.5" customHeight="1" x14ac:dyDescent="0.2">
      <c r="B52" s="1"/>
      <c r="E52" s="1"/>
      <c r="I52" s="1"/>
    </row>
    <row r="53" spans="2:9" ht="31.5" customHeight="1" x14ac:dyDescent="0.2">
      <c r="B53" s="1"/>
      <c r="E53" s="1"/>
      <c r="I53" s="1"/>
    </row>
    <row r="54" spans="2:9" ht="31.5" customHeight="1" x14ac:dyDescent="0.2">
      <c r="B54" s="1"/>
      <c r="E54" s="1"/>
      <c r="I54" s="1"/>
    </row>
    <row r="55" spans="2:9" ht="31.5" customHeight="1" x14ac:dyDescent="0.2">
      <c r="B55" s="1"/>
      <c r="E55" s="1"/>
      <c r="I55" s="1"/>
    </row>
    <row r="56" spans="2:9" ht="31.5" customHeight="1" x14ac:dyDescent="0.2">
      <c r="B56" s="1"/>
      <c r="E56" s="1"/>
      <c r="I56" s="1"/>
    </row>
    <row r="57" spans="2:9" ht="31.5" customHeight="1" x14ac:dyDescent="0.2">
      <c r="B57" s="1"/>
      <c r="E57" s="1"/>
      <c r="I57" s="1"/>
    </row>
    <row r="58" spans="2:9" ht="31.5" customHeight="1" x14ac:dyDescent="0.2">
      <c r="B58" s="1"/>
      <c r="E58" s="1"/>
      <c r="I58" s="1"/>
    </row>
    <row r="59" spans="2:9" ht="31.5" customHeight="1" x14ac:dyDescent="0.2">
      <c r="B59" s="1"/>
      <c r="E59" s="1"/>
      <c r="I59" s="1"/>
    </row>
    <row r="60" spans="2:9" ht="31.5" customHeight="1" x14ac:dyDescent="0.2">
      <c r="B60" s="1"/>
      <c r="E60" s="1"/>
      <c r="I60" s="1"/>
    </row>
    <row r="61" spans="2:9" ht="31.5" customHeight="1" x14ac:dyDescent="0.2">
      <c r="B61" s="1"/>
      <c r="E61" s="1"/>
      <c r="I61" s="1"/>
    </row>
    <row r="62" spans="2:9" ht="31.5" customHeight="1" x14ac:dyDescent="0.2">
      <c r="B62" s="1"/>
      <c r="E62" s="1"/>
      <c r="I62" s="1"/>
    </row>
    <row r="63" spans="2:9" ht="31.5" customHeight="1" x14ac:dyDescent="0.2">
      <c r="B63" s="1"/>
      <c r="E63" s="1"/>
      <c r="I63" s="1"/>
    </row>
    <row r="64" spans="2:9" ht="31.5" customHeight="1" x14ac:dyDescent="0.2">
      <c r="B64" s="1"/>
      <c r="E64" s="1"/>
      <c r="I64" s="1"/>
    </row>
    <row r="65" spans="2:9" ht="31.5" customHeight="1" x14ac:dyDescent="0.2">
      <c r="B65" s="1"/>
      <c r="E65" s="1"/>
      <c r="I65" s="1"/>
    </row>
    <row r="66" spans="2:9" ht="31.5" customHeight="1" x14ac:dyDescent="0.2">
      <c r="B66" s="1"/>
      <c r="E66" s="1"/>
      <c r="I66" s="1"/>
    </row>
    <row r="67" spans="2:9" ht="31.5" customHeight="1" x14ac:dyDescent="0.2">
      <c r="B67" s="1"/>
      <c r="E67" s="1"/>
      <c r="I67" s="1"/>
    </row>
    <row r="68" spans="2:9" ht="31.5" customHeight="1" x14ac:dyDescent="0.2">
      <c r="B68" s="1"/>
      <c r="E68" s="1"/>
      <c r="I68" s="1"/>
    </row>
    <row r="69" spans="2:9" ht="31.5" customHeight="1" x14ac:dyDescent="0.2">
      <c r="B69" s="1"/>
      <c r="E69" s="1"/>
      <c r="I69" s="1"/>
    </row>
    <row r="70" spans="2:9" ht="31.5" customHeight="1" x14ac:dyDescent="0.2">
      <c r="B70" s="1"/>
      <c r="E70" s="1"/>
      <c r="I70" s="1"/>
    </row>
    <row r="71" spans="2:9" ht="31.5" customHeight="1" x14ac:dyDescent="0.2">
      <c r="B71" s="1"/>
      <c r="E71" s="1"/>
      <c r="I71" s="1"/>
    </row>
    <row r="72" spans="2:9" ht="31.5" customHeight="1" x14ac:dyDescent="0.2">
      <c r="B72" s="1"/>
      <c r="E72" s="1"/>
      <c r="I72" s="1"/>
    </row>
    <row r="73" spans="2:9" ht="31.5" customHeight="1" x14ac:dyDescent="0.2">
      <c r="B73" s="1"/>
      <c r="E73" s="1"/>
      <c r="I73" s="1"/>
    </row>
    <row r="74" spans="2:9" ht="31.5" customHeight="1" x14ac:dyDescent="0.2">
      <c r="B74" s="1"/>
      <c r="E74" s="1"/>
      <c r="I74" s="1"/>
    </row>
    <row r="75" spans="2:9" ht="31.5" customHeight="1" x14ac:dyDescent="0.2">
      <c r="B75" s="1"/>
      <c r="E75" s="1"/>
      <c r="I75" s="1"/>
    </row>
    <row r="76" spans="2:9" ht="31.5" customHeight="1" x14ac:dyDescent="0.2">
      <c r="B76" s="1"/>
      <c r="E76" s="1"/>
      <c r="I76" s="1"/>
    </row>
    <row r="77" spans="2:9" ht="31.5" customHeight="1" x14ac:dyDescent="0.2">
      <c r="B77" s="1"/>
      <c r="E77" s="1"/>
      <c r="I77" s="1"/>
    </row>
    <row r="78" spans="2:9" ht="31.5" customHeight="1" x14ac:dyDescent="0.2">
      <c r="B78" s="1"/>
      <c r="E78" s="1"/>
      <c r="I78" s="1"/>
    </row>
    <row r="79" spans="2:9" ht="31.5" customHeight="1" x14ac:dyDescent="0.2">
      <c r="B79" s="1"/>
      <c r="E79" s="1"/>
      <c r="I79" s="1"/>
    </row>
    <row r="80" spans="2:9" ht="31.5" customHeight="1" x14ac:dyDescent="0.2">
      <c r="B80" s="1"/>
      <c r="E80" s="1"/>
      <c r="I80" s="1"/>
    </row>
    <row r="81" spans="2:9" ht="31.5" customHeight="1" x14ac:dyDescent="0.2">
      <c r="B81" s="1"/>
      <c r="E81" s="1"/>
      <c r="I81" s="1"/>
    </row>
    <row r="82" spans="2:9" ht="31.5" customHeight="1" x14ac:dyDescent="0.2">
      <c r="B82" s="1"/>
      <c r="E82" s="1"/>
      <c r="I82" s="1"/>
    </row>
    <row r="83" spans="2:9" ht="31.5" customHeight="1" x14ac:dyDescent="0.2">
      <c r="B83" s="1"/>
      <c r="E83" s="1"/>
      <c r="I83" s="1"/>
    </row>
    <row r="84" spans="2:9" ht="31.5" customHeight="1" x14ac:dyDescent="0.2">
      <c r="B84" s="1"/>
      <c r="E84" s="1"/>
      <c r="I84" s="1"/>
    </row>
    <row r="85" spans="2:9" ht="31.5" customHeight="1" x14ac:dyDescent="0.2">
      <c r="B85" s="1"/>
      <c r="E85" s="1"/>
      <c r="I85" s="1"/>
    </row>
    <row r="86" spans="2:9" ht="31.5" customHeight="1" x14ac:dyDescent="0.2">
      <c r="B86" s="1"/>
      <c r="E86" s="1"/>
      <c r="I86" s="1"/>
    </row>
    <row r="87" spans="2:9" ht="31.5" customHeight="1" x14ac:dyDescent="0.2">
      <c r="B87" s="1"/>
      <c r="E87" s="1"/>
      <c r="I87" s="1"/>
    </row>
    <row r="88" spans="2:9" ht="31.5" customHeight="1" x14ac:dyDescent="0.2">
      <c r="B88" s="1"/>
      <c r="E88" s="1"/>
      <c r="I88" s="1"/>
    </row>
    <row r="89" spans="2:9" ht="31.5" customHeight="1" x14ac:dyDescent="0.2">
      <c r="B89" s="1"/>
      <c r="E89" s="1"/>
      <c r="I89" s="1"/>
    </row>
    <row r="90" spans="2:9" ht="31.5" customHeight="1" x14ac:dyDescent="0.2">
      <c r="B90" s="1"/>
      <c r="E90" s="1"/>
      <c r="I90" s="1"/>
    </row>
    <row r="91" spans="2:9" ht="31.5" customHeight="1" x14ac:dyDescent="0.2">
      <c r="B91" s="1"/>
      <c r="E91" s="1"/>
      <c r="I91" s="1"/>
    </row>
    <row r="92" spans="2:9" ht="31.5" customHeight="1" x14ac:dyDescent="0.2">
      <c r="B92" s="1"/>
      <c r="E92" s="1"/>
      <c r="I92" s="1"/>
    </row>
    <row r="93" spans="2:9" ht="31.5" customHeight="1" x14ac:dyDescent="0.2">
      <c r="B93" s="1"/>
      <c r="E93" s="1"/>
      <c r="I93" s="1"/>
    </row>
    <row r="94" spans="2:9" ht="31.5" customHeight="1" x14ac:dyDescent="0.2">
      <c r="B94" s="1"/>
      <c r="E94" s="1"/>
      <c r="I94" s="1"/>
    </row>
    <row r="95" spans="2:9" ht="31.5" customHeight="1" x14ac:dyDescent="0.2">
      <c r="B95" s="1"/>
      <c r="E95" s="1"/>
      <c r="I95" s="1"/>
    </row>
    <row r="96" spans="2:9" ht="31.5" customHeight="1" x14ac:dyDescent="0.2">
      <c r="B96" s="1"/>
      <c r="E96" s="1"/>
      <c r="I96" s="1"/>
    </row>
    <row r="97" spans="2:9" ht="31.5" customHeight="1" x14ac:dyDescent="0.2">
      <c r="B97" s="1"/>
      <c r="E97" s="1"/>
      <c r="I97" s="1"/>
    </row>
    <row r="98" spans="2:9" ht="31.5" customHeight="1" x14ac:dyDescent="0.2">
      <c r="B98" s="1"/>
      <c r="E98" s="1"/>
      <c r="I98" s="1"/>
    </row>
    <row r="99" spans="2:9" ht="31.5" customHeight="1" x14ac:dyDescent="0.2">
      <c r="B99" s="1"/>
      <c r="E99" s="1"/>
      <c r="I99" s="1"/>
    </row>
    <row r="100" spans="2:9" ht="31.5" customHeight="1" x14ac:dyDescent="0.2">
      <c r="B100" s="1"/>
      <c r="E100" s="1"/>
      <c r="I100" s="1"/>
    </row>
    <row r="101" spans="2:9" ht="31.5" customHeight="1" x14ac:dyDescent="0.2">
      <c r="B101" s="1"/>
      <c r="E101" s="1"/>
      <c r="I101" s="1"/>
    </row>
    <row r="102" spans="2:9" ht="31.5" customHeight="1" x14ac:dyDescent="0.2">
      <c r="B102" s="1"/>
      <c r="E102" s="1"/>
      <c r="I102" s="1"/>
    </row>
    <row r="103" spans="2:9" ht="31.5" customHeight="1" x14ac:dyDescent="0.2">
      <c r="B103" s="1"/>
      <c r="E103" s="1"/>
      <c r="I103" s="1"/>
    </row>
    <row r="104" spans="2:9" ht="31.5" customHeight="1" x14ac:dyDescent="0.2">
      <c r="B104" s="1"/>
      <c r="E104" s="1"/>
      <c r="I104" s="1"/>
    </row>
    <row r="105" spans="2:9" ht="31.5" customHeight="1" x14ac:dyDescent="0.2">
      <c r="B105" s="1"/>
      <c r="E105" s="1"/>
      <c r="I105" s="1"/>
    </row>
    <row r="106" spans="2:9" ht="31.5" customHeight="1" x14ac:dyDescent="0.2">
      <c r="B106" s="1"/>
      <c r="E106" s="1"/>
      <c r="I106" s="1"/>
    </row>
    <row r="107" spans="2:9" ht="31.5" customHeight="1" x14ac:dyDescent="0.2">
      <c r="B107" s="1"/>
      <c r="E107" s="1"/>
      <c r="I107" s="1"/>
    </row>
    <row r="108" spans="2:9" ht="31.5" customHeight="1" x14ac:dyDescent="0.2">
      <c r="B108" s="1"/>
      <c r="E108" s="1"/>
      <c r="I108" s="1"/>
    </row>
    <row r="109" spans="2:9" ht="31.5" customHeight="1" x14ac:dyDescent="0.2">
      <c r="B109" s="1"/>
      <c r="E109" s="1"/>
      <c r="I109" s="1"/>
    </row>
    <row r="110" spans="2:9" ht="31.5" customHeight="1" x14ac:dyDescent="0.2">
      <c r="B110" s="1"/>
      <c r="E110" s="1"/>
      <c r="I110" s="1"/>
    </row>
    <row r="111" spans="2:9" ht="31.5" customHeight="1" x14ac:dyDescent="0.2">
      <c r="B111" s="1"/>
      <c r="E111" s="1"/>
      <c r="I111" s="1"/>
    </row>
    <row r="112" spans="2:9" ht="31.5" customHeight="1" x14ac:dyDescent="0.2">
      <c r="B112" s="1"/>
      <c r="E112" s="1"/>
      <c r="I112" s="1"/>
    </row>
    <row r="113" spans="2:9" ht="31.5" customHeight="1" x14ac:dyDescent="0.2">
      <c r="B113" s="1"/>
      <c r="E113" s="1"/>
      <c r="I113" s="1"/>
    </row>
    <row r="114" spans="2:9" ht="31.5" customHeight="1" x14ac:dyDescent="0.2">
      <c r="B114" s="1"/>
      <c r="E114" s="1"/>
      <c r="I114" s="1"/>
    </row>
    <row r="115" spans="2:9" ht="31.5" customHeight="1" x14ac:dyDescent="0.2">
      <c r="B115" s="1"/>
      <c r="E115" s="1"/>
      <c r="I115" s="1"/>
    </row>
    <row r="116" spans="2:9" ht="31.5" customHeight="1" x14ac:dyDescent="0.2">
      <c r="B116" s="1"/>
      <c r="E116" s="1"/>
      <c r="I116" s="1"/>
    </row>
    <row r="117" spans="2:9" ht="31.5" customHeight="1" x14ac:dyDescent="0.2">
      <c r="B117" s="1"/>
      <c r="E117" s="1"/>
      <c r="I117" s="1"/>
    </row>
    <row r="118" spans="2:9" ht="31.5" customHeight="1" x14ac:dyDescent="0.2">
      <c r="B118" s="1"/>
      <c r="E118" s="1"/>
      <c r="I118" s="1"/>
    </row>
    <row r="119" spans="2:9" ht="31.5" customHeight="1" x14ac:dyDescent="0.2">
      <c r="B119" s="1"/>
      <c r="E119" s="1"/>
      <c r="I119" s="1"/>
    </row>
    <row r="120" spans="2:9" ht="31.5" customHeight="1" x14ac:dyDescent="0.2">
      <c r="B120" s="1"/>
      <c r="E120" s="1"/>
      <c r="I120" s="1"/>
    </row>
    <row r="121" spans="2:9" ht="31.5" customHeight="1" x14ac:dyDescent="0.2">
      <c r="B121" s="1"/>
      <c r="E121" s="1"/>
      <c r="I121" s="1"/>
    </row>
    <row r="122" spans="2:9" ht="31.5" customHeight="1" x14ac:dyDescent="0.2">
      <c r="B122" s="1"/>
      <c r="E122" s="1"/>
      <c r="I122" s="1"/>
    </row>
    <row r="123" spans="2:9" ht="31.5" customHeight="1" x14ac:dyDescent="0.2">
      <c r="B123" s="1"/>
      <c r="E123" s="1"/>
      <c r="I123" s="1"/>
    </row>
    <row r="124" spans="2:9" ht="31.5" customHeight="1" x14ac:dyDescent="0.2">
      <c r="B124" s="1"/>
      <c r="E124" s="1"/>
      <c r="I124" s="1"/>
    </row>
    <row r="125" spans="2:9" ht="31.5" customHeight="1" x14ac:dyDescent="0.2">
      <c r="B125" s="1"/>
      <c r="E125" s="1"/>
      <c r="I125" s="1"/>
    </row>
    <row r="126" spans="2:9" ht="31.5" customHeight="1" x14ac:dyDescent="0.2">
      <c r="B126" s="1"/>
      <c r="E126" s="1"/>
      <c r="I126" s="1"/>
    </row>
    <row r="127" spans="2:9" ht="31.5" customHeight="1" x14ac:dyDescent="0.2">
      <c r="B127" s="1"/>
      <c r="E127" s="1"/>
      <c r="I127" s="1"/>
    </row>
    <row r="128" spans="2:9" ht="31.5" customHeight="1" x14ac:dyDescent="0.2">
      <c r="B128" s="1"/>
      <c r="E128" s="1"/>
      <c r="I128" s="1"/>
    </row>
    <row r="129" spans="2:9" ht="31.5" customHeight="1" x14ac:dyDescent="0.2">
      <c r="B129" s="1"/>
      <c r="E129" s="1"/>
      <c r="I129" s="1"/>
    </row>
    <row r="130" spans="2:9" ht="31.5" customHeight="1" x14ac:dyDescent="0.2">
      <c r="B130" s="1"/>
      <c r="E130" s="1"/>
      <c r="I130" s="1"/>
    </row>
    <row r="131" spans="2:9" ht="31.5" customHeight="1" x14ac:dyDescent="0.2">
      <c r="B131" s="1"/>
      <c r="E131" s="1"/>
      <c r="I131" s="1"/>
    </row>
    <row r="132" spans="2:9" ht="31.5" customHeight="1" x14ac:dyDescent="0.2">
      <c r="B132" s="1"/>
      <c r="E132" s="1"/>
      <c r="I132" s="1"/>
    </row>
    <row r="133" spans="2:9" ht="31.5" customHeight="1" x14ac:dyDescent="0.2">
      <c r="B133" s="1"/>
      <c r="E133" s="1"/>
      <c r="I133" s="1"/>
    </row>
    <row r="134" spans="2:9" ht="31.5" customHeight="1" x14ac:dyDescent="0.2">
      <c r="B134" s="1"/>
      <c r="E134" s="1"/>
      <c r="I134" s="1"/>
    </row>
    <row r="135" spans="2:9" ht="31.5" customHeight="1" x14ac:dyDescent="0.2">
      <c r="B135" s="1"/>
      <c r="E135" s="1"/>
      <c r="I135" s="1"/>
    </row>
    <row r="136" spans="2:9" ht="31.5" customHeight="1" x14ac:dyDescent="0.2">
      <c r="B136" s="1"/>
      <c r="E136" s="1"/>
      <c r="I136" s="1"/>
    </row>
    <row r="137" spans="2:9" ht="31.5" customHeight="1" x14ac:dyDescent="0.2">
      <c r="B137" s="1"/>
      <c r="E137" s="1"/>
      <c r="I137" s="1"/>
    </row>
    <row r="138" spans="2:9" ht="31.5" customHeight="1" x14ac:dyDescent="0.2">
      <c r="B138" s="1"/>
      <c r="E138" s="1"/>
      <c r="I138" s="1"/>
    </row>
    <row r="139" spans="2:9" ht="31.5" customHeight="1" x14ac:dyDescent="0.2">
      <c r="B139" s="1"/>
      <c r="E139" s="1"/>
      <c r="I139" s="1"/>
    </row>
    <row r="140" spans="2:9" ht="31.5" customHeight="1" x14ac:dyDescent="0.2">
      <c r="B140" s="1"/>
      <c r="E140" s="1"/>
      <c r="I140" s="1"/>
    </row>
    <row r="141" spans="2:9" ht="31.5" customHeight="1" x14ac:dyDescent="0.2">
      <c r="B141" s="1"/>
      <c r="E141" s="1"/>
      <c r="I141" s="1"/>
    </row>
    <row r="142" spans="2:9" ht="31.5" customHeight="1" x14ac:dyDescent="0.2">
      <c r="B142" s="1"/>
      <c r="E142" s="1"/>
      <c r="I142" s="1"/>
    </row>
    <row r="143" spans="2:9" ht="31.5" customHeight="1" x14ac:dyDescent="0.2">
      <c r="B143" s="1"/>
      <c r="E143" s="1"/>
      <c r="I143" s="1"/>
    </row>
    <row r="144" spans="2:9" ht="31.5" customHeight="1" x14ac:dyDescent="0.2">
      <c r="B144" s="1"/>
      <c r="E144" s="1"/>
      <c r="I144" s="1"/>
    </row>
    <row r="145" spans="2:9" ht="31.5" customHeight="1" x14ac:dyDescent="0.2">
      <c r="B145" s="1"/>
      <c r="E145" s="1"/>
      <c r="I145" s="1"/>
    </row>
    <row r="146" spans="2:9" ht="31.5" customHeight="1" x14ac:dyDescent="0.2">
      <c r="B146" s="1"/>
      <c r="E146" s="1"/>
      <c r="I146" s="1"/>
    </row>
    <row r="147" spans="2:9" ht="31.5" customHeight="1" x14ac:dyDescent="0.2">
      <c r="B147" s="1"/>
      <c r="E147" s="1"/>
      <c r="I147" s="1"/>
    </row>
    <row r="148" spans="2:9" ht="31.5" customHeight="1" x14ac:dyDescent="0.2">
      <c r="B148" s="1"/>
      <c r="E148" s="1"/>
      <c r="I148" s="1"/>
    </row>
    <row r="149" spans="2:9" ht="31.5" customHeight="1" x14ac:dyDescent="0.2">
      <c r="B149" s="1"/>
      <c r="E149" s="1"/>
      <c r="I149" s="1"/>
    </row>
    <row r="150" spans="2:9" ht="31.5" customHeight="1" x14ac:dyDescent="0.2">
      <c r="B150" s="1"/>
      <c r="E150" s="1"/>
      <c r="I150" s="1"/>
    </row>
    <row r="151" spans="2:9" ht="31.5" customHeight="1" x14ac:dyDescent="0.2">
      <c r="B151" s="1"/>
      <c r="E151" s="1"/>
      <c r="I151" s="1"/>
    </row>
    <row r="152" spans="2:9" ht="31.5" customHeight="1" x14ac:dyDescent="0.2">
      <c r="B152" s="1"/>
      <c r="E152" s="1"/>
      <c r="I152" s="1"/>
    </row>
    <row r="153" spans="2:9" ht="31.5" customHeight="1" x14ac:dyDescent="0.2">
      <c r="B153" s="1"/>
      <c r="E153" s="1"/>
      <c r="I153" s="1"/>
    </row>
    <row r="154" spans="2:9" ht="31.5" customHeight="1" x14ac:dyDescent="0.2">
      <c r="B154" s="1"/>
      <c r="E154" s="1"/>
      <c r="I154" s="1"/>
    </row>
    <row r="155" spans="2:9" ht="31.5" customHeight="1" x14ac:dyDescent="0.2">
      <c r="B155" s="1"/>
      <c r="E155" s="1"/>
      <c r="I155" s="1"/>
    </row>
    <row r="156" spans="2:9" ht="31.5" customHeight="1" x14ac:dyDescent="0.2">
      <c r="B156" s="1"/>
      <c r="E156" s="1"/>
      <c r="I156" s="1"/>
    </row>
    <row r="157" spans="2:9" ht="31.5" customHeight="1" x14ac:dyDescent="0.2">
      <c r="B157" s="1"/>
      <c r="E157" s="1"/>
      <c r="I157" s="1"/>
    </row>
    <row r="158" spans="2:9" ht="31.5" customHeight="1" x14ac:dyDescent="0.2">
      <c r="B158" s="1"/>
      <c r="E158" s="1"/>
      <c r="I158" s="1"/>
    </row>
    <row r="159" spans="2:9" ht="31.5" customHeight="1" x14ac:dyDescent="0.2">
      <c r="B159" s="1"/>
      <c r="E159" s="1"/>
      <c r="I159" s="1"/>
    </row>
    <row r="160" spans="2:9" ht="31.5" customHeight="1" x14ac:dyDescent="0.2">
      <c r="B160" s="1"/>
      <c r="E160" s="1"/>
      <c r="I160" s="1"/>
    </row>
    <row r="161" spans="2:9" ht="31.5" customHeight="1" x14ac:dyDescent="0.2">
      <c r="B161" s="1"/>
      <c r="E161" s="1"/>
      <c r="I161" s="1"/>
    </row>
    <row r="162" spans="2:9" ht="31.5" customHeight="1" x14ac:dyDescent="0.2">
      <c r="B162" s="1"/>
      <c r="E162" s="1"/>
      <c r="I162" s="1"/>
    </row>
    <row r="163" spans="2:9" ht="31.5" customHeight="1" x14ac:dyDescent="0.2">
      <c r="B163" s="1"/>
      <c r="E163" s="1"/>
      <c r="I163" s="1"/>
    </row>
    <row r="164" spans="2:9" ht="31.5" customHeight="1" x14ac:dyDescent="0.2">
      <c r="B164" s="1"/>
      <c r="E164" s="1"/>
      <c r="I164" s="1"/>
    </row>
    <row r="165" spans="2:9" ht="31.5" customHeight="1" x14ac:dyDescent="0.2">
      <c r="B165" s="1"/>
      <c r="E165" s="1"/>
      <c r="I165" s="1"/>
    </row>
    <row r="166" spans="2:9" ht="31.5" customHeight="1" x14ac:dyDescent="0.2">
      <c r="B166" s="1"/>
      <c r="E166" s="1"/>
      <c r="I166" s="1"/>
    </row>
    <row r="167" spans="2:9" ht="31.5" customHeight="1" x14ac:dyDescent="0.2">
      <c r="B167" s="1"/>
      <c r="E167" s="1"/>
      <c r="I167" s="1"/>
    </row>
    <row r="168" spans="2:9" ht="31.5" customHeight="1" x14ac:dyDescent="0.2">
      <c r="B168" s="1"/>
      <c r="E168" s="1"/>
      <c r="I168" s="1"/>
    </row>
    <row r="169" spans="2:9" ht="31.5" customHeight="1" x14ac:dyDescent="0.2">
      <c r="B169" s="1"/>
      <c r="E169" s="1"/>
      <c r="I169" s="1"/>
    </row>
    <row r="170" spans="2:9" ht="31.5" customHeight="1" x14ac:dyDescent="0.2">
      <c r="B170" s="1"/>
      <c r="E170" s="1"/>
      <c r="I170" s="1"/>
    </row>
    <row r="171" spans="2:9" ht="31.5" customHeight="1" x14ac:dyDescent="0.2">
      <c r="B171" s="1"/>
      <c r="E171" s="1"/>
      <c r="I171" s="1"/>
    </row>
    <row r="172" spans="2:9" ht="31.5" customHeight="1" x14ac:dyDescent="0.2">
      <c r="B172" s="1"/>
      <c r="E172" s="1"/>
      <c r="I172" s="1"/>
    </row>
    <row r="173" spans="2:9" ht="31.5" customHeight="1" x14ac:dyDescent="0.2">
      <c r="B173" s="1"/>
      <c r="E173" s="1"/>
      <c r="I173" s="1"/>
    </row>
    <row r="174" spans="2:9" ht="31.5" customHeight="1" x14ac:dyDescent="0.2">
      <c r="B174" s="1"/>
      <c r="E174" s="1"/>
      <c r="I174" s="1"/>
    </row>
    <row r="175" spans="2:9" ht="31.5" customHeight="1" x14ac:dyDescent="0.2">
      <c r="B175" s="1"/>
      <c r="E175" s="1"/>
      <c r="I175" s="1"/>
    </row>
    <row r="176" spans="2:9" ht="31.5" customHeight="1" x14ac:dyDescent="0.2">
      <c r="B176" s="1"/>
      <c r="E176" s="1"/>
      <c r="I176" s="1"/>
    </row>
    <row r="177" spans="2:9" ht="31.5" customHeight="1" x14ac:dyDescent="0.2">
      <c r="B177" s="1"/>
      <c r="E177" s="1"/>
      <c r="I177" s="1"/>
    </row>
    <row r="178" spans="2:9" ht="31.5" customHeight="1" x14ac:dyDescent="0.2">
      <c r="B178" s="1"/>
      <c r="E178" s="1"/>
      <c r="I178" s="1"/>
    </row>
    <row r="179" spans="2:9" ht="31.5" customHeight="1" x14ac:dyDescent="0.2">
      <c r="B179" s="1"/>
      <c r="E179" s="1"/>
      <c r="I179" s="1"/>
    </row>
    <row r="180" spans="2:9" ht="31.5" customHeight="1" x14ac:dyDescent="0.2">
      <c r="B180" s="1"/>
      <c r="E180" s="1"/>
      <c r="I180" s="1"/>
    </row>
    <row r="181" spans="2:9" ht="31.5" customHeight="1" x14ac:dyDescent="0.2">
      <c r="B181" s="1"/>
      <c r="E181" s="1"/>
      <c r="I181" s="1"/>
    </row>
    <row r="182" spans="2:9" ht="31.5" customHeight="1" x14ac:dyDescent="0.2">
      <c r="B182" s="1"/>
      <c r="E182" s="1"/>
      <c r="I182" s="1"/>
    </row>
    <row r="183" spans="2:9" ht="31.5" customHeight="1" x14ac:dyDescent="0.2">
      <c r="B183" s="1"/>
      <c r="E183" s="1"/>
      <c r="I183" s="1"/>
    </row>
    <row r="184" spans="2:9" ht="31.5" customHeight="1" x14ac:dyDescent="0.2">
      <c r="B184" s="1"/>
      <c r="E184" s="1"/>
      <c r="I184" s="1"/>
    </row>
    <row r="185" spans="2:9" ht="31.5" customHeight="1" x14ac:dyDescent="0.2">
      <c r="B185" s="1"/>
      <c r="E185" s="1"/>
      <c r="I185" s="1"/>
    </row>
    <row r="186" spans="2:9" ht="31.5" customHeight="1" x14ac:dyDescent="0.2">
      <c r="B186" s="1"/>
      <c r="E186" s="1"/>
      <c r="I186" s="1"/>
    </row>
    <row r="187" spans="2:9" ht="31.5" customHeight="1" x14ac:dyDescent="0.2">
      <c r="B187" s="1"/>
      <c r="E187" s="1"/>
      <c r="I187" s="1"/>
    </row>
    <row r="188" spans="2:9" ht="31.5" customHeight="1" x14ac:dyDescent="0.2">
      <c r="B188" s="1"/>
      <c r="E188" s="1"/>
      <c r="I188" s="1"/>
    </row>
    <row r="189" spans="2:9" ht="31.5" customHeight="1" x14ac:dyDescent="0.2">
      <c r="B189" s="1"/>
      <c r="E189" s="1"/>
      <c r="I189" s="1"/>
    </row>
    <row r="190" spans="2:9" ht="31.5" customHeight="1" x14ac:dyDescent="0.2">
      <c r="B190" s="1"/>
      <c r="E190" s="1"/>
      <c r="I190" s="1"/>
    </row>
    <row r="191" spans="2:9" ht="31.5" customHeight="1" x14ac:dyDescent="0.2">
      <c r="B191" s="1"/>
      <c r="E191" s="1"/>
      <c r="I191" s="1"/>
    </row>
    <row r="192" spans="2:9" ht="31.5" customHeight="1" x14ac:dyDescent="0.2">
      <c r="B192" s="1"/>
      <c r="E192" s="1"/>
      <c r="I192" s="1"/>
    </row>
    <row r="193" spans="2:9" ht="31.5" customHeight="1" x14ac:dyDescent="0.2">
      <c r="B193" s="1"/>
      <c r="E193" s="1"/>
      <c r="I193" s="1"/>
    </row>
    <row r="194" spans="2:9" ht="31.5" customHeight="1" x14ac:dyDescent="0.2">
      <c r="B194" s="1"/>
      <c r="E194" s="1"/>
      <c r="I194" s="1"/>
    </row>
    <row r="195" spans="2:9" ht="31.5" customHeight="1" x14ac:dyDescent="0.2">
      <c r="B195" s="1"/>
      <c r="E195" s="1"/>
      <c r="I195" s="1"/>
    </row>
    <row r="196" spans="2:9" ht="31.5" customHeight="1" x14ac:dyDescent="0.2">
      <c r="B196" s="1"/>
      <c r="E196" s="1"/>
      <c r="I196" s="1"/>
    </row>
    <row r="197" spans="2:9" ht="31.5" customHeight="1" x14ac:dyDescent="0.2">
      <c r="B197" s="1"/>
      <c r="E197" s="1"/>
      <c r="I197" s="1"/>
    </row>
    <row r="198" spans="2:9" ht="31.5" customHeight="1" x14ac:dyDescent="0.2">
      <c r="B198" s="1"/>
      <c r="E198" s="1"/>
      <c r="I198" s="1"/>
    </row>
    <row r="199" spans="2:9" ht="31.5" customHeight="1" x14ac:dyDescent="0.2">
      <c r="B199" s="1"/>
      <c r="E199" s="1"/>
      <c r="I199" s="1"/>
    </row>
    <row r="200" spans="2:9" ht="31.5" customHeight="1" x14ac:dyDescent="0.2">
      <c r="B200" s="1"/>
      <c r="E200" s="1"/>
      <c r="I200" s="1"/>
    </row>
    <row r="201" spans="2:9" ht="31.5" customHeight="1" x14ac:dyDescent="0.2">
      <c r="B201" s="1"/>
      <c r="E201" s="1"/>
      <c r="I201" s="1"/>
    </row>
    <row r="202" spans="2:9" ht="31.5" customHeight="1" x14ac:dyDescent="0.2">
      <c r="B202" s="1"/>
      <c r="E202" s="1"/>
      <c r="I202" s="1"/>
    </row>
    <row r="203" spans="2:9" ht="31.5" customHeight="1" x14ac:dyDescent="0.2">
      <c r="B203" s="1"/>
      <c r="E203" s="1"/>
      <c r="I203" s="1"/>
    </row>
    <row r="204" spans="2:9" ht="31.5" customHeight="1" x14ac:dyDescent="0.2">
      <c r="B204" s="1"/>
      <c r="E204" s="1"/>
      <c r="I204" s="1"/>
    </row>
    <row r="205" spans="2:9" ht="31.5" customHeight="1" x14ac:dyDescent="0.2">
      <c r="B205" s="1"/>
      <c r="E205" s="1"/>
      <c r="I205" s="1"/>
    </row>
    <row r="206" spans="2:9" ht="31.5" customHeight="1" x14ac:dyDescent="0.2">
      <c r="B206" s="1"/>
      <c r="E206" s="1"/>
      <c r="I206" s="1"/>
    </row>
    <row r="207" spans="2:9" ht="31.5" customHeight="1" x14ac:dyDescent="0.2">
      <c r="B207" s="1"/>
      <c r="E207" s="1"/>
      <c r="I207" s="1"/>
    </row>
    <row r="208" spans="2:9" ht="31.5" customHeight="1" x14ac:dyDescent="0.2">
      <c r="B208" s="1"/>
      <c r="E208" s="1"/>
      <c r="I208" s="1"/>
    </row>
    <row r="209" spans="2:9" ht="31.5" customHeight="1" x14ac:dyDescent="0.2">
      <c r="B209" s="1"/>
      <c r="E209" s="1"/>
      <c r="I209" s="1"/>
    </row>
    <row r="210" spans="2:9" ht="31.5" customHeight="1" x14ac:dyDescent="0.2">
      <c r="B210" s="1"/>
      <c r="E210" s="1"/>
      <c r="I210" s="1"/>
    </row>
    <row r="211" spans="2:9" ht="31.5" customHeight="1" x14ac:dyDescent="0.2">
      <c r="B211" s="1"/>
      <c r="E211" s="1"/>
      <c r="I211" s="1"/>
    </row>
    <row r="212" spans="2:9" ht="31.5" customHeight="1" x14ac:dyDescent="0.2">
      <c r="B212" s="1"/>
      <c r="E212" s="1"/>
      <c r="I212" s="1"/>
    </row>
    <row r="213" spans="2:9" ht="31.5" customHeight="1" x14ac:dyDescent="0.2">
      <c r="B213" s="1"/>
      <c r="E213" s="1"/>
      <c r="I213" s="1"/>
    </row>
    <row r="214" spans="2:9" ht="31.5" customHeight="1" x14ac:dyDescent="0.2">
      <c r="B214" s="1"/>
      <c r="E214" s="1"/>
      <c r="I214" s="1"/>
    </row>
    <row r="215" spans="2:9" ht="31.5" customHeight="1" x14ac:dyDescent="0.2">
      <c r="B215" s="1"/>
      <c r="E215" s="1"/>
      <c r="I215" s="1"/>
    </row>
    <row r="216" spans="2:9" ht="31.5" customHeight="1" x14ac:dyDescent="0.2">
      <c r="B216" s="1"/>
      <c r="E216" s="1"/>
      <c r="I216" s="1"/>
    </row>
    <row r="217" spans="2:9" ht="31.5" customHeight="1" x14ac:dyDescent="0.2">
      <c r="B217" s="1"/>
      <c r="E217" s="1"/>
      <c r="I217" s="1"/>
    </row>
    <row r="218" spans="2:9" ht="31.5" customHeight="1" x14ac:dyDescent="0.2">
      <c r="B218" s="1"/>
      <c r="E218" s="1"/>
      <c r="I218" s="1"/>
    </row>
    <row r="219" spans="2:9" ht="31.5" customHeight="1" x14ac:dyDescent="0.2">
      <c r="B219" s="1"/>
      <c r="E219" s="1"/>
      <c r="I219" s="1"/>
    </row>
    <row r="220" spans="2:9" ht="31.5" customHeight="1" x14ac:dyDescent="0.2">
      <c r="B220" s="1"/>
      <c r="E220" s="1"/>
      <c r="I220" s="1"/>
    </row>
    <row r="221" spans="2:9" ht="31.5" customHeight="1" x14ac:dyDescent="0.2">
      <c r="B221" s="1"/>
      <c r="E221" s="1"/>
      <c r="I221" s="1"/>
    </row>
    <row r="222" spans="2:9" ht="31.5" customHeight="1" x14ac:dyDescent="0.2">
      <c r="B222" s="1"/>
      <c r="E222" s="1"/>
      <c r="I222" s="1"/>
    </row>
    <row r="223" spans="2:9" ht="31.5" customHeight="1" x14ac:dyDescent="0.2">
      <c r="B223" s="1"/>
      <c r="E223" s="1"/>
      <c r="I223" s="1"/>
    </row>
    <row r="224" spans="2:9" ht="31.5" customHeight="1" x14ac:dyDescent="0.2">
      <c r="B224" s="1"/>
      <c r="E224" s="1"/>
      <c r="I224" s="1"/>
    </row>
    <row r="225" spans="2:9" ht="31.5" customHeight="1" x14ac:dyDescent="0.2">
      <c r="B225" s="1"/>
      <c r="E225" s="1"/>
      <c r="I225" s="1"/>
    </row>
    <row r="226" spans="2:9" ht="31.5" customHeight="1" x14ac:dyDescent="0.2">
      <c r="B226" s="1"/>
      <c r="E226" s="1"/>
      <c r="I226" s="1"/>
    </row>
    <row r="227" spans="2:9" ht="31.5" customHeight="1" x14ac:dyDescent="0.2">
      <c r="B227" s="1"/>
      <c r="E227" s="1"/>
      <c r="I227" s="1"/>
    </row>
    <row r="228" spans="2:9" ht="31.5" customHeight="1" x14ac:dyDescent="0.2">
      <c r="B228" s="1"/>
      <c r="E228" s="1"/>
      <c r="I228" s="1"/>
    </row>
    <row r="229" spans="2:9" ht="31.5" customHeight="1" x14ac:dyDescent="0.2">
      <c r="B229" s="1"/>
      <c r="E229" s="1"/>
      <c r="I229" s="1"/>
    </row>
    <row r="230" spans="2:9" ht="31.5" customHeight="1" x14ac:dyDescent="0.2">
      <c r="B230" s="1"/>
      <c r="E230" s="1"/>
      <c r="I230" s="1"/>
    </row>
    <row r="231" spans="2:9" ht="31.5" customHeight="1" x14ac:dyDescent="0.2">
      <c r="B231" s="1"/>
      <c r="E231" s="1"/>
      <c r="I231" s="1"/>
    </row>
    <row r="232" spans="2:9" ht="31.5" customHeight="1" x14ac:dyDescent="0.2">
      <c r="B232" s="1"/>
      <c r="E232" s="1"/>
      <c r="I232" s="1"/>
    </row>
    <row r="233" spans="2:9" ht="31.5" customHeight="1" x14ac:dyDescent="0.2">
      <c r="B233" s="1"/>
      <c r="E233" s="1"/>
      <c r="I233" s="1"/>
    </row>
    <row r="234" spans="2:9" ht="31.5" customHeight="1" x14ac:dyDescent="0.2">
      <c r="B234" s="1"/>
      <c r="E234" s="1"/>
      <c r="I234" s="1"/>
    </row>
    <row r="235" spans="2:9" ht="31.5" customHeight="1" x14ac:dyDescent="0.2">
      <c r="B235" s="1"/>
      <c r="E235" s="1"/>
      <c r="I235" s="1"/>
    </row>
    <row r="236" spans="2:9" ht="31.5" customHeight="1" x14ac:dyDescent="0.2">
      <c r="B236" s="1"/>
      <c r="E236" s="1"/>
      <c r="I236" s="1"/>
    </row>
    <row r="237" spans="2:9" ht="31.5" customHeight="1" x14ac:dyDescent="0.2">
      <c r="B237" s="1"/>
      <c r="E237" s="1"/>
      <c r="I237" s="1"/>
    </row>
    <row r="238" spans="2:9" ht="31.5" customHeight="1" x14ac:dyDescent="0.2">
      <c r="B238" s="1"/>
      <c r="E238" s="1"/>
      <c r="I238" s="1"/>
    </row>
    <row r="239" spans="2:9" ht="31.5" customHeight="1" x14ac:dyDescent="0.2">
      <c r="B239" s="1"/>
      <c r="E239" s="1"/>
      <c r="I239" s="1"/>
    </row>
    <row r="240" spans="2:9" ht="31.5" customHeight="1" x14ac:dyDescent="0.2">
      <c r="B240" s="1"/>
      <c r="E240" s="1"/>
      <c r="I240" s="1"/>
    </row>
    <row r="241" spans="2:9" ht="31.5" customHeight="1" x14ac:dyDescent="0.2">
      <c r="B241" s="1"/>
      <c r="E241" s="1"/>
      <c r="I241" s="1"/>
    </row>
    <row r="242" spans="2:9" ht="31.5" customHeight="1" x14ac:dyDescent="0.2">
      <c r="B242" s="1"/>
      <c r="E242" s="1"/>
      <c r="I242" s="1"/>
    </row>
    <row r="243" spans="2:9" ht="31.5" customHeight="1" x14ac:dyDescent="0.2">
      <c r="B243" s="1"/>
      <c r="E243" s="1"/>
      <c r="I243" s="1"/>
    </row>
    <row r="244" spans="2:9" ht="31.5" customHeight="1" x14ac:dyDescent="0.2">
      <c r="B244" s="1"/>
      <c r="E244" s="1"/>
      <c r="I244" s="1"/>
    </row>
    <row r="245" spans="2:9" ht="31.5" customHeight="1" x14ac:dyDescent="0.2">
      <c r="B245" s="1"/>
      <c r="E245" s="1"/>
      <c r="I245" s="1"/>
    </row>
    <row r="246" spans="2:9" ht="31.5" customHeight="1" x14ac:dyDescent="0.2">
      <c r="B246" s="1"/>
      <c r="E246" s="1"/>
      <c r="I246" s="1"/>
    </row>
    <row r="247" spans="2:9" ht="31.5" customHeight="1" x14ac:dyDescent="0.2">
      <c r="B247" s="1"/>
      <c r="E247" s="1"/>
      <c r="I247" s="1"/>
    </row>
    <row r="248" spans="2:9" ht="31.5" customHeight="1" x14ac:dyDescent="0.2">
      <c r="B248" s="1"/>
      <c r="E248" s="1"/>
      <c r="I248" s="1"/>
    </row>
    <row r="249" spans="2:9" ht="31.5" customHeight="1" x14ac:dyDescent="0.2">
      <c r="B249" s="1"/>
      <c r="E249" s="1"/>
      <c r="I249" s="1"/>
    </row>
    <row r="250" spans="2:9" ht="31.5" customHeight="1" x14ac:dyDescent="0.2">
      <c r="B250" s="1"/>
      <c r="E250" s="1"/>
      <c r="I250" s="1"/>
    </row>
    <row r="251" spans="2:9" ht="31.5" customHeight="1" x14ac:dyDescent="0.2">
      <c r="B251" s="1"/>
      <c r="E251" s="1"/>
      <c r="I251" s="1"/>
    </row>
    <row r="252" spans="2:9" ht="31.5" customHeight="1" x14ac:dyDescent="0.2">
      <c r="B252" s="1"/>
      <c r="E252" s="1"/>
      <c r="I252" s="1"/>
    </row>
    <row r="253" spans="2:9" ht="31.5" customHeight="1" x14ac:dyDescent="0.2">
      <c r="B253" s="1"/>
      <c r="E253" s="1"/>
      <c r="I253" s="1"/>
    </row>
    <row r="254" spans="2:9" ht="31.5" customHeight="1" x14ac:dyDescent="0.2">
      <c r="B254" s="1"/>
      <c r="E254" s="1"/>
      <c r="I254" s="1"/>
    </row>
    <row r="255" spans="2:9" ht="31.5" customHeight="1" x14ac:dyDescent="0.2">
      <c r="B255" s="1"/>
      <c r="E255" s="1"/>
      <c r="I255" s="1"/>
    </row>
    <row r="256" spans="2:9" ht="31.5" customHeight="1" x14ac:dyDescent="0.2">
      <c r="B256" s="1"/>
      <c r="E256" s="1"/>
      <c r="I256" s="1"/>
    </row>
    <row r="257" spans="2:9" ht="31.5" customHeight="1" x14ac:dyDescent="0.2">
      <c r="B257" s="1"/>
      <c r="E257" s="1"/>
      <c r="I257" s="1"/>
    </row>
    <row r="258" spans="2:9" ht="31.5" customHeight="1" x14ac:dyDescent="0.2">
      <c r="B258" s="1"/>
      <c r="E258" s="1"/>
      <c r="I258" s="1"/>
    </row>
    <row r="259" spans="2:9" ht="31.5" customHeight="1" x14ac:dyDescent="0.2">
      <c r="B259" s="1"/>
      <c r="E259" s="1"/>
      <c r="I259" s="1"/>
    </row>
    <row r="260" spans="2:9" ht="31.5" customHeight="1" x14ac:dyDescent="0.2">
      <c r="B260" s="1"/>
      <c r="E260" s="1"/>
      <c r="I260" s="1"/>
    </row>
    <row r="261" spans="2:9" ht="31.5" customHeight="1" x14ac:dyDescent="0.2">
      <c r="B261" s="1"/>
      <c r="E261" s="1"/>
      <c r="I261" s="1"/>
    </row>
    <row r="262" spans="2:9" ht="31.5" customHeight="1" x14ac:dyDescent="0.2">
      <c r="B262" s="1"/>
      <c r="E262" s="1"/>
      <c r="I262" s="1"/>
    </row>
    <row r="263" spans="2:9" ht="31.5" customHeight="1" x14ac:dyDescent="0.2">
      <c r="B263" s="1"/>
      <c r="E263" s="1"/>
      <c r="I263" s="1"/>
    </row>
    <row r="264" spans="2:9" ht="31.5" customHeight="1" x14ac:dyDescent="0.2">
      <c r="B264" s="1"/>
      <c r="E264" s="1"/>
      <c r="I264" s="1"/>
    </row>
    <row r="265" spans="2:9" ht="31.5" customHeight="1" x14ac:dyDescent="0.2">
      <c r="B265" s="1"/>
      <c r="E265" s="1"/>
      <c r="I265" s="1"/>
    </row>
    <row r="266" spans="2:9" ht="31.5" customHeight="1" x14ac:dyDescent="0.2">
      <c r="B266" s="1"/>
      <c r="E266" s="1"/>
      <c r="I266" s="1"/>
    </row>
    <row r="267" spans="2:9" ht="31.5" customHeight="1" x14ac:dyDescent="0.2">
      <c r="B267" s="1"/>
      <c r="E267" s="1"/>
      <c r="I267" s="1"/>
    </row>
    <row r="268" spans="2:9" ht="31.5" customHeight="1" x14ac:dyDescent="0.2">
      <c r="B268" s="1"/>
      <c r="E268" s="1"/>
      <c r="I268" s="1"/>
    </row>
    <row r="269" spans="2:9" ht="31.5" customHeight="1" x14ac:dyDescent="0.2">
      <c r="B269" s="1"/>
      <c r="E269" s="1"/>
      <c r="I269" s="1"/>
    </row>
    <row r="270" spans="2:9" ht="31.5" customHeight="1" x14ac:dyDescent="0.2">
      <c r="B270" s="1"/>
      <c r="E270" s="1"/>
      <c r="I270" s="1"/>
    </row>
    <row r="271" spans="2:9" ht="31.5" customHeight="1" x14ac:dyDescent="0.2">
      <c r="B271" s="1"/>
      <c r="E271" s="1"/>
      <c r="I271" s="1"/>
    </row>
    <row r="272" spans="2:9" ht="31.5" customHeight="1" x14ac:dyDescent="0.2">
      <c r="B272" s="1"/>
      <c r="E272" s="1"/>
      <c r="I272" s="1"/>
    </row>
    <row r="273" spans="2:9" ht="31.5" customHeight="1" x14ac:dyDescent="0.2">
      <c r="B273" s="1"/>
      <c r="E273" s="1"/>
      <c r="I273" s="1"/>
    </row>
    <row r="274" spans="2:9" ht="31.5" customHeight="1" x14ac:dyDescent="0.2">
      <c r="B274" s="1"/>
      <c r="E274" s="1"/>
      <c r="I274" s="1"/>
    </row>
    <row r="275" spans="2:9" ht="31.5" customHeight="1" x14ac:dyDescent="0.2">
      <c r="B275" s="1"/>
      <c r="E275" s="1"/>
      <c r="I275" s="1"/>
    </row>
    <row r="276" spans="2:9" ht="31.5" customHeight="1" x14ac:dyDescent="0.2">
      <c r="B276" s="1"/>
      <c r="E276" s="1"/>
      <c r="I276" s="1"/>
    </row>
    <row r="277" spans="2:9" ht="31.5" customHeight="1" x14ac:dyDescent="0.2">
      <c r="B277" s="1"/>
      <c r="E277" s="1"/>
      <c r="I277" s="1"/>
    </row>
    <row r="278" spans="2:9" ht="31.5" customHeight="1" x14ac:dyDescent="0.2">
      <c r="B278" s="1"/>
      <c r="E278" s="1"/>
      <c r="I278" s="1"/>
    </row>
    <row r="279" spans="2:9" ht="31.5" customHeight="1" x14ac:dyDescent="0.2">
      <c r="B279" s="1"/>
      <c r="E279" s="1"/>
      <c r="I279" s="1"/>
    </row>
    <row r="280" spans="2:9" ht="31.5" customHeight="1" x14ac:dyDescent="0.2">
      <c r="B280" s="1"/>
      <c r="E280" s="1"/>
      <c r="I280" s="1"/>
    </row>
    <row r="281" spans="2:9" ht="31.5" customHeight="1" x14ac:dyDescent="0.2">
      <c r="B281" s="1"/>
      <c r="E281" s="1"/>
      <c r="I281" s="1"/>
    </row>
    <row r="282" spans="2:9" ht="31.5" customHeight="1" x14ac:dyDescent="0.2">
      <c r="B282" s="1"/>
      <c r="E282" s="1"/>
      <c r="I282" s="1"/>
    </row>
    <row r="283" spans="2:9" ht="31.5" customHeight="1" x14ac:dyDescent="0.2">
      <c r="B283" s="1"/>
      <c r="E283" s="1"/>
      <c r="I283" s="1"/>
    </row>
    <row r="284" spans="2:9" ht="31.5" customHeight="1" x14ac:dyDescent="0.2">
      <c r="B284" s="1"/>
      <c r="E284" s="1"/>
      <c r="I284" s="1"/>
    </row>
    <row r="285" spans="2:9" ht="31.5" customHeight="1" x14ac:dyDescent="0.2">
      <c r="B285" s="1"/>
      <c r="E285" s="1"/>
      <c r="I285" s="1"/>
    </row>
    <row r="286" spans="2:9" ht="31.5" customHeight="1" x14ac:dyDescent="0.2">
      <c r="B286" s="1"/>
      <c r="E286" s="1"/>
      <c r="I286" s="1"/>
    </row>
    <row r="287" spans="2:9" ht="31.5" customHeight="1" x14ac:dyDescent="0.2">
      <c r="B287" s="1"/>
      <c r="E287" s="1"/>
      <c r="I287" s="1"/>
    </row>
    <row r="288" spans="2:9" ht="31.5" customHeight="1" x14ac:dyDescent="0.2">
      <c r="B288" s="1"/>
      <c r="E288" s="1"/>
      <c r="I288" s="1"/>
    </row>
    <row r="289" spans="2:9" ht="31.5" customHeight="1" x14ac:dyDescent="0.2">
      <c r="B289" s="1"/>
      <c r="E289" s="1"/>
      <c r="I289" s="1"/>
    </row>
    <row r="290" spans="2:9" ht="31.5" customHeight="1" x14ac:dyDescent="0.2">
      <c r="B290" s="1"/>
      <c r="E290" s="1"/>
      <c r="I290" s="1"/>
    </row>
    <row r="291" spans="2:9" ht="31.5" customHeight="1" x14ac:dyDescent="0.2">
      <c r="B291" s="1"/>
      <c r="E291" s="1"/>
      <c r="I291" s="1"/>
    </row>
    <row r="292" spans="2:9" ht="31.5" customHeight="1" x14ac:dyDescent="0.2">
      <c r="B292" s="1"/>
      <c r="E292" s="1"/>
      <c r="I292" s="1"/>
    </row>
    <row r="293" spans="2:9" ht="31.5" customHeight="1" x14ac:dyDescent="0.2">
      <c r="B293" s="1"/>
      <c r="E293" s="1"/>
      <c r="I293" s="1"/>
    </row>
    <row r="294" spans="2:9" ht="31.5" customHeight="1" x14ac:dyDescent="0.2">
      <c r="B294" s="1"/>
      <c r="E294" s="1"/>
      <c r="I294" s="1"/>
    </row>
    <row r="295" spans="2:9" ht="31.5" customHeight="1" x14ac:dyDescent="0.2">
      <c r="B295" s="1"/>
      <c r="E295" s="1"/>
      <c r="I295" s="1"/>
    </row>
    <row r="296" spans="2:9" ht="31.5" customHeight="1" x14ac:dyDescent="0.2">
      <c r="B296" s="1"/>
      <c r="E296" s="1"/>
      <c r="I296" s="1"/>
    </row>
    <row r="297" spans="2:9" ht="31.5" customHeight="1" x14ac:dyDescent="0.2">
      <c r="B297" s="1"/>
      <c r="E297" s="1"/>
      <c r="I297" s="1"/>
    </row>
    <row r="298" spans="2:9" ht="31.5" customHeight="1" x14ac:dyDescent="0.2">
      <c r="B298" s="1"/>
      <c r="E298" s="1"/>
      <c r="I298" s="1"/>
    </row>
    <row r="299" spans="2:9" ht="31.5" customHeight="1" x14ac:dyDescent="0.2">
      <c r="B299" s="1"/>
      <c r="E299" s="1"/>
      <c r="I299" s="1"/>
    </row>
    <row r="300" spans="2:9" ht="31.5" customHeight="1" x14ac:dyDescent="0.2">
      <c r="B300" s="1"/>
      <c r="E300" s="1"/>
      <c r="I300" s="1"/>
    </row>
    <row r="301" spans="2:9" ht="31.5" customHeight="1" x14ac:dyDescent="0.2">
      <c r="B301" s="1"/>
      <c r="E301" s="1"/>
      <c r="I301" s="1"/>
    </row>
    <row r="302" spans="2:9" ht="31.5" customHeight="1" x14ac:dyDescent="0.2">
      <c r="B302" s="1"/>
      <c r="E302" s="1"/>
      <c r="I302" s="1"/>
    </row>
    <row r="303" spans="2:9" ht="31.5" customHeight="1" x14ac:dyDescent="0.2">
      <c r="B303" s="1"/>
      <c r="E303" s="1"/>
      <c r="I303" s="1"/>
    </row>
    <row r="304" spans="2:9" ht="31.5" customHeight="1" x14ac:dyDescent="0.2">
      <c r="B304" s="1"/>
      <c r="E304" s="1"/>
      <c r="I304" s="1"/>
    </row>
    <row r="305" spans="2:9" ht="31.5" customHeight="1" x14ac:dyDescent="0.2">
      <c r="B305" s="1"/>
      <c r="E305" s="1"/>
      <c r="I305" s="1"/>
    </row>
    <row r="306" spans="2:9" ht="31.5" customHeight="1" x14ac:dyDescent="0.2">
      <c r="B306" s="1"/>
      <c r="E306" s="1"/>
      <c r="I306" s="1"/>
    </row>
    <row r="307" spans="2:9" ht="31.5" customHeight="1" x14ac:dyDescent="0.2">
      <c r="B307" s="1"/>
      <c r="E307" s="1"/>
      <c r="I307" s="1"/>
    </row>
    <row r="308" spans="2:9" ht="31.5" customHeight="1" x14ac:dyDescent="0.2">
      <c r="B308" s="1"/>
      <c r="E308" s="1"/>
      <c r="I308" s="1"/>
    </row>
    <row r="309" spans="2:9" ht="31.5" customHeight="1" x14ac:dyDescent="0.2">
      <c r="B309" s="1"/>
      <c r="E309" s="1"/>
      <c r="I309" s="1"/>
    </row>
    <row r="310" spans="2:9" ht="31.5" customHeight="1" x14ac:dyDescent="0.2">
      <c r="B310" s="1"/>
      <c r="E310" s="1"/>
      <c r="I310" s="1"/>
    </row>
    <row r="311" spans="2:9" ht="31.5" customHeight="1" x14ac:dyDescent="0.2">
      <c r="B311" s="1"/>
      <c r="E311" s="1"/>
      <c r="I311" s="1"/>
    </row>
    <row r="312" spans="2:9" ht="31.5" customHeight="1" x14ac:dyDescent="0.2">
      <c r="B312" s="1"/>
      <c r="E312" s="1"/>
      <c r="I312" s="1"/>
    </row>
    <row r="313" spans="2:9" ht="31.5" customHeight="1" x14ac:dyDescent="0.2">
      <c r="B313" s="1"/>
      <c r="E313" s="1"/>
      <c r="I313" s="1"/>
    </row>
    <row r="314" spans="2:9" ht="31.5" customHeight="1" x14ac:dyDescent="0.2">
      <c r="B314" s="1"/>
      <c r="E314" s="1"/>
      <c r="I314" s="1"/>
    </row>
    <row r="315" spans="2:9" ht="31.5" customHeight="1" x14ac:dyDescent="0.2">
      <c r="B315" s="1"/>
      <c r="E315" s="1"/>
      <c r="I315" s="1"/>
    </row>
    <row r="316" spans="2:9" ht="31.5" customHeight="1" x14ac:dyDescent="0.2">
      <c r="B316" s="1"/>
      <c r="E316" s="1"/>
      <c r="I316" s="1"/>
    </row>
    <row r="317" spans="2:9" ht="31.5" customHeight="1" x14ac:dyDescent="0.2">
      <c r="B317" s="1"/>
      <c r="E317" s="1"/>
      <c r="I317" s="1"/>
    </row>
    <row r="318" spans="2:9" ht="31.5" customHeight="1" x14ac:dyDescent="0.2">
      <c r="B318" s="1"/>
      <c r="E318" s="1"/>
      <c r="I318" s="1"/>
    </row>
    <row r="319" spans="2:9" ht="31.5" customHeight="1" x14ac:dyDescent="0.2">
      <c r="B319" s="1"/>
      <c r="E319" s="1"/>
      <c r="I319" s="1"/>
    </row>
    <row r="320" spans="2:9" ht="31.5" customHeight="1" x14ac:dyDescent="0.2">
      <c r="B320" s="1"/>
      <c r="E320" s="1"/>
      <c r="I320" s="1"/>
    </row>
    <row r="321" spans="2:9" ht="31.5" customHeight="1" x14ac:dyDescent="0.2">
      <c r="B321" s="1"/>
      <c r="E321" s="1"/>
      <c r="I321" s="1"/>
    </row>
    <row r="322" spans="2:9" ht="31.5" customHeight="1" x14ac:dyDescent="0.2">
      <c r="B322" s="1"/>
      <c r="E322" s="1"/>
      <c r="I322" s="1"/>
    </row>
    <row r="323" spans="2:9" ht="31.5" customHeight="1" x14ac:dyDescent="0.2">
      <c r="B323" s="1"/>
      <c r="E323" s="1"/>
      <c r="I323" s="1"/>
    </row>
    <row r="324" spans="2:9" ht="31.5" customHeight="1" x14ac:dyDescent="0.2">
      <c r="B324" s="1"/>
      <c r="E324" s="1"/>
      <c r="I324" s="1"/>
    </row>
    <row r="325" spans="2:9" ht="31.5" customHeight="1" x14ac:dyDescent="0.2">
      <c r="B325" s="1"/>
      <c r="E325" s="1"/>
      <c r="I325" s="1"/>
    </row>
    <row r="326" spans="2:9" ht="31.5" customHeight="1" x14ac:dyDescent="0.2">
      <c r="B326" s="1"/>
      <c r="E326" s="1"/>
      <c r="I326" s="1"/>
    </row>
    <row r="327" spans="2:9" ht="31.5" customHeight="1" x14ac:dyDescent="0.2">
      <c r="B327" s="1"/>
      <c r="E327" s="1"/>
      <c r="I327" s="1"/>
    </row>
    <row r="328" spans="2:9" ht="31.5" customHeight="1" x14ac:dyDescent="0.2">
      <c r="B328" s="1"/>
      <c r="E328" s="1"/>
      <c r="I328" s="1"/>
    </row>
    <row r="329" spans="2:9" ht="31.5" customHeight="1" x14ac:dyDescent="0.2">
      <c r="B329" s="1"/>
      <c r="E329" s="1"/>
      <c r="I329" s="1"/>
    </row>
    <row r="330" spans="2:9" ht="31.5" customHeight="1" x14ac:dyDescent="0.2">
      <c r="B330" s="1"/>
      <c r="E330" s="1"/>
      <c r="I330" s="1"/>
    </row>
    <row r="331" spans="2:9" ht="31.5" customHeight="1" x14ac:dyDescent="0.2">
      <c r="B331" s="1"/>
      <c r="E331" s="1"/>
      <c r="I331" s="1"/>
    </row>
    <row r="332" spans="2:9" ht="31.5" customHeight="1" x14ac:dyDescent="0.2">
      <c r="B332" s="1"/>
      <c r="E332" s="1"/>
      <c r="I332" s="1"/>
    </row>
    <row r="333" spans="2:9" ht="31.5" customHeight="1" x14ac:dyDescent="0.2">
      <c r="B333" s="1"/>
      <c r="E333" s="1"/>
      <c r="I333" s="1"/>
    </row>
    <row r="334" spans="2:9" ht="31.5" customHeight="1" x14ac:dyDescent="0.2">
      <c r="B334" s="1"/>
      <c r="E334" s="1"/>
      <c r="I334" s="1"/>
    </row>
    <row r="335" spans="2:9" ht="31.5" customHeight="1" x14ac:dyDescent="0.2">
      <c r="B335" s="1"/>
      <c r="E335" s="1"/>
      <c r="I335" s="1"/>
    </row>
    <row r="336" spans="2:9" ht="31.5" customHeight="1" x14ac:dyDescent="0.2">
      <c r="B336" s="1"/>
      <c r="E336" s="1"/>
      <c r="I336" s="1"/>
    </row>
    <row r="337" spans="2:9" ht="31.5" customHeight="1" x14ac:dyDescent="0.2">
      <c r="B337" s="1"/>
      <c r="E337" s="1"/>
      <c r="I337" s="1"/>
    </row>
    <row r="338" spans="2:9" ht="31.5" customHeight="1" x14ac:dyDescent="0.2">
      <c r="B338" s="1"/>
      <c r="E338" s="1"/>
      <c r="I338" s="1"/>
    </row>
    <row r="339" spans="2:9" ht="31.5" customHeight="1" x14ac:dyDescent="0.2">
      <c r="B339" s="1"/>
      <c r="E339" s="1"/>
      <c r="I339" s="1"/>
    </row>
    <row r="340" spans="2:9" ht="31.5" customHeight="1" x14ac:dyDescent="0.2">
      <c r="B340" s="1"/>
      <c r="E340" s="1"/>
      <c r="I340" s="1"/>
    </row>
    <row r="341" spans="2:9" ht="31.5" customHeight="1" x14ac:dyDescent="0.2">
      <c r="B341" s="1"/>
      <c r="E341" s="1"/>
      <c r="I341" s="1"/>
    </row>
    <row r="342" spans="2:9" ht="31.5" customHeight="1" x14ac:dyDescent="0.2">
      <c r="B342" s="1"/>
      <c r="E342" s="1"/>
      <c r="I342" s="1"/>
    </row>
    <row r="343" spans="2:9" ht="31.5" customHeight="1" x14ac:dyDescent="0.2">
      <c r="B343" s="1"/>
      <c r="E343" s="1"/>
      <c r="I343" s="1"/>
    </row>
    <row r="344" spans="2:9" ht="31.5" customHeight="1" x14ac:dyDescent="0.2">
      <c r="B344" s="1"/>
      <c r="E344" s="1"/>
      <c r="I344" s="1"/>
    </row>
    <row r="345" spans="2:9" ht="31.5" customHeight="1" x14ac:dyDescent="0.2">
      <c r="B345" s="1"/>
      <c r="E345" s="1"/>
      <c r="I345" s="1"/>
    </row>
    <row r="346" spans="2:9" ht="31.5" customHeight="1" x14ac:dyDescent="0.2">
      <c r="B346" s="1"/>
      <c r="E346" s="1"/>
      <c r="I346" s="1"/>
    </row>
    <row r="347" spans="2:9" ht="31.5" customHeight="1" x14ac:dyDescent="0.2">
      <c r="B347" s="1"/>
      <c r="E347" s="1"/>
      <c r="I347" s="1"/>
    </row>
    <row r="348" spans="2:9" ht="31.5" customHeight="1" x14ac:dyDescent="0.2">
      <c r="B348" s="1"/>
      <c r="E348" s="1"/>
      <c r="I348" s="1"/>
    </row>
    <row r="349" spans="2:9" ht="31.5" customHeight="1" x14ac:dyDescent="0.2">
      <c r="B349" s="1"/>
      <c r="E349" s="1"/>
      <c r="I349" s="1"/>
    </row>
    <row r="350" spans="2:9" ht="31.5" customHeight="1" x14ac:dyDescent="0.2">
      <c r="B350" s="1"/>
      <c r="E350" s="1"/>
      <c r="I350" s="1"/>
    </row>
    <row r="351" spans="2:9" ht="31.5" customHeight="1" x14ac:dyDescent="0.2">
      <c r="B351" s="1"/>
      <c r="E351" s="1"/>
      <c r="I351" s="1"/>
    </row>
    <row r="352" spans="2:9" ht="31.5" customHeight="1" x14ac:dyDescent="0.2">
      <c r="B352" s="1"/>
      <c r="E352" s="1"/>
      <c r="I352" s="1"/>
    </row>
    <row r="353" spans="2:9" ht="31.5" customHeight="1" x14ac:dyDescent="0.2">
      <c r="B353" s="1"/>
      <c r="E353" s="1"/>
      <c r="I353" s="1"/>
    </row>
    <row r="354" spans="2:9" ht="31.5" customHeight="1" x14ac:dyDescent="0.2">
      <c r="B354" s="1"/>
      <c r="E354" s="1"/>
      <c r="I354" s="1"/>
    </row>
    <row r="355" spans="2:9" ht="31.5" customHeight="1" x14ac:dyDescent="0.2">
      <c r="B355" s="1"/>
      <c r="E355" s="1"/>
      <c r="I355" s="1"/>
    </row>
    <row r="356" spans="2:9" ht="31.5" customHeight="1" x14ac:dyDescent="0.2">
      <c r="B356" s="1"/>
      <c r="E356" s="1"/>
      <c r="I356" s="1"/>
    </row>
    <row r="357" spans="2:9" ht="31.5" customHeight="1" x14ac:dyDescent="0.2">
      <c r="B357" s="1"/>
      <c r="E357" s="1"/>
      <c r="I357" s="1"/>
    </row>
    <row r="358" spans="2:9" ht="31.5" customHeight="1" x14ac:dyDescent="0.2">
      <c r="B358" s="1"/>
      <c r="E358" s="1"/>
      <c r="I358" s="1"/>
    </row>
    <row r="359" spans="2:9" ht="31.5" customHeight="1" x14ac:dyDescent="0.2">
      <c r="B359" s="1"/>
      <c r="E359" s="1"/>
      <c r="I359" s="1"/>
    </row>
    <row r="360" spans="2:9" ht="31.5" customHeight="1" x14ac:dyDescent="0.2">
      <c r="B360" s="1"/>
      <c r="E360" s="1"/>
      <c r="I360" s="1"/>
    </row>
    <row r="361" spans="2:9" ht="31.5" customHeight="1" x14ac:dyDescent="0.2">
      <c r="B361" s="1"/>
      <c r="E361" s="1"/>
      <c r="I361" s="1"/>
    </row>
    <row r="362" spans="2:9" ht="31.5" customHeight="1" x14ac:dyDescent="0.2">
      <c r="B362" s="1"/>
      <c r="E362" s="1"/>
      <c r="I362" s="1"/>
    </row>
    <row r="363" spans="2:9" ht="31.5" customHeight="1" x14ac:dyDescent="0.2">
      <c r="B363" s="1"/>
      <c r="E363" s="1"/>
      <c r="I363" s="1"/>
    </row>
    <row r="364" spans="2:9" ht="31.5" customHeight="1" x14ac:dyDescent="0.2">
      <c r="B364" s="1"/>
      <c r="E364" s="1"/>
      <c r="I364" s="1"/>
    </row>
    <row r="365" spans="2:9" ht="31.5" customHeight="1" x14ac:dyDescent="0.2">
      <c r="B365" s="1"/>
      <c r="E365" s="1"/>
      <c r="I365" s="1"/>
    </row>
    <row r="366" spans="2:9" ht="31.5" customHeight="1" x14ac:dyDescent="0.2">
      <c r="B366" s="1"/>
      <c r="E366" s="1"/>
      <c r="I366" s="1"/>
    </row>
    <row r="367" spans="2:9" ht="31.5" customHeight="1" x14ac:dyDescent="0.2">
      <c r="B367" s="1"/>
      <c r="E367" s="1"/>
      <c r="I367" s="1"/>
    </row>
    <row r="368" spans="2:9" ht="31.5" customHeight="1" x14ac:dyDescent="0.2">
      <c r="B368" s="1"/>
      <c r="E368" s="1"/>
      <c r="I368" s="1"/>
    </row>
    <row r="369" spans="2:9" ht="31.5" customHeight="1" x14ac:dyDescent="0.2">
      <c r="B369" s="1"/>
      <c r="E369" s="1"/>
      <c r="I369" s="1"/>
    </row>
    <row r="370" spans="2:9" ht="31.5" customHeight="1" x14ac:dyDescent="0.2">
      <c r="B370" s="1"/>
      <c r="E370" s="1"/>
      <c r="I370" s="1"/>
    </row>
    <row r="371" spans="2:9" ht="31.5" customHeight="1" x14ac:dyDescent="0.2">
      <c r="B371" s="1"/>
      <c r="E371" s="1"/>
      <c r="I371" s="1"/>
    </row>
    <row r="372" spans="2:9" ht="31.5" customHeight="1" x14ac:dyDescent="0.2">
      <c r="B372" s="1"/>
      <c r="E372" s="1"/>
      <c r="I372" s="1"/>
    </row>
    <row r="373" spans="2:9" ht="31.5" customHeight="1" x14ac:dyDescent="0.2">
      <c r="B373" s="1"/>
      <c r="E373" s="1"/>
      <c r="I373" s="1"/>
    </row>
    <row r="374" spans="2:9" ht="31.5" customHeight="1" x14ac:dyDescent="0.2">
      <c r="B374" s="1"/>
      <c r="E374" s="1"/>
      <c r="I374" s="1"/>
    </row>
    <row r="375" spans="2:9" ht="31.5" customHeight="1" x14ac:dyDescent="0.2">
      <c r="B375" s="1"/>
      <c r="E375" s="1"/>
      <c r="I375" s="1"/>
    </row>
    <row r="376" spans="2:9" ht="31.5" customHeight="1" x14ac:dyDescent="0.2">
      <c r="B376" s="1"/>
      <c r="E376" s="1"/>
      <c r="I376" s="1"/>
    </row>
    <row r="377" spans="2:9" ht="31.5" customHeight="1" x14ac:dyDescent="0.2">
      <c r="B377" s="1"/>
      <c r="E377" s="1"/>
      <c r="I377" s="1"/>
    </row>
    <row r="378" spans="2:9" ht="31.5" customHeight="1" x14ac:dyDescent="0.2">
      <c r="B378" s="1"/>
      <c r="E378" s="1"/>
      <c r="I378" s="1"/>
    </row>
    <row r="379" spans="2:9" ht="31.5" customHeight="1" x14ac:dyDescent="0.2">
      <c r="B379" s="1"/>
      <c r="E379" s="1"/>
      <c r="I379" s="1"/>
    </row>
    <row r="380" spans="2:9" ht="31.5" customHeight="1" x14ac:dyDescent="0.2">
      <c r="B380" s="1"/>
      <c r="E380" s="1"/>
      <c r="I380" s="1"/>
    </row>
    <row r="381" spans="2:9" ht="31.5" customHeight="1" x14ac:dyDescent="0.2">
      <c r="B381" s="1"/>
      <c r="E381" s="1"/>
      <c r="I381" s="1"/>
    </row>
    <row r="382" spans="2:9" ht="31.5" customHeight="1" x14ac:dyDescent="0.2">
      <c r="B382" s="1"/>
      <c r="E382" s="1"/>
      <c r="I382" s="1"/>
    </row>
    <row r="383" spans="2:9" ht="31.5" customHeight="1" x14ac:dyDescent="0.2">
      <c r="B383" s="1"/>
      <c r="E383" s="1"/>
      <c r="I383" s="1"/>
    </row>
    <row r="384" spans="2:9" ht="31.5" customHeight="1" x14ac:dyDescent="0.2">
      <c r="B384" s="1"/>
      <c r="E384" s="1"/>
      <c r="I384" s="1"/>
    </row>
    <row r="385" spans="2:9" ht="31.5" customHeight="1" x14ac:dyDescent="0.2">
      <c r="B385" s="1"/>
      <c r="E385" s="1"/>
      <c r="I385" s="1"/>
    </row>
    <row r="386" spans="2:9" ht="31.5" customHeight="1" x14ac:dyDescent="0.2">
      <c r="B386" s="1"/>
      <c r="E386" s="1"/>
      <c r="I386" s="1"/>
    </row>
    <row r="387" spans="2:9" ht="31.5" customHeight="1" x14ac:dyDescent="0.2">
      <c r="B387" s="1"/>
      <c r="E387" s="1"/>
      <c r="I387" s="1"/>
    </row>
    <row r="388" spans="2:9" ht="31.5" customHeight="1" x14ac:dyDescent="0.2">
      <c r="B388" s="1"/>
      <c r="E388" s="1"/>
      <c r="I388" s="1"/>
    </row>
    <row r="389" spans="2:9" ht="31.5" customHeight="1" x14ac:dyDescent="0.2">
      <c r="B389" s="1"/>
      <c r="E389" s="1"/>
      <c r="I389" s="1"/>
    </row>
    <row r="390" spans="2:9" ht="31.5" customHeight="1" x14ac:dyDescent="0.2">
      <c r="B390" s="1"/>
      <c r="E390" s="1"/>
      <c r="I390" s="1"/>
    </row>
    <row r="391" spans="2:9" ht="31.5" customHeight="1" x14ac:dyDescent="0.2">
      <c r="B391" s="1"/>
      <c r="E391" s="1"/>
      <c r="I391" s="1"/>
    </row>
    <row r="392" spans="2:9" ht="31.5" customHeight="1" x14ac:dyDescent="0.2">
      <c r="B392" s="1"/>
      <c r="E392" s="1"/>
      <c r="I392" s="1"/>
    </row>
    <row r="393" spans="2:9" ht="31.5" customHeight="1" x14ac:dyDescent="0.2">
      <c r="B393" s="1"/>
      <c r="E393" s="1"/>
      <c r="I393" s="1"/>
    </row>
    <row r="394" spans="2:9" ht="31.5" customHeight="1" x14ac:dyDescent="0.2">
      <c r="B394" s="1"/>
      <c r="E394" s="1"/>
      <c r="I394" s="1"/>
    </row>
    <row r="395" spans="2:9" ht="31.5" customHeight="1" x14ac:dyDescent="0.2">
      <c r="B395" s="1"/>
      <c r="E395" s="1"/>
      <c r="I395" s="1"/>
    </row>
    <row r="396" spans="2:9" ht="31.5" customHeight="1" x14ac:dyDescent="0.2">
      <c r="B396" s="1"/>
      <c r="E396" s="1"/>
      <c r="I396" s="1"/>
    </row>
    <row r="397" spans="2:9" ht="31.5" customHeight="1" x14ac:dyDescent="0.2">
      <c r="B397" s="1"/>
      <c r="E397" s="1"/>
      <c r="I397" s="1"/>
    </row>
    <row r="398" spans="2:9" ht="31.5" customHeight="1" x14ac:dyDescent="0.2">
      <c r="B398" s="1"/>
      <c r="E398" s="1"/>
      <c r="I398" s="1"/>
    </row>
    <row r="399" spans="2:9" ht="31.5" customHeight="1" x14ac:dyDescent="0.2">
      <c r="B399" s="1"/>
      <c r="E399" s="1"/>
      <c r="I399" s="1"/>
    </row>
    <row r="400" spans="2:9" ht="31.5" customHeight="1" x14ac:dyDescent="0.2">
      <c r="B400" s="1"/>
      <c r="E400" s="1"/>
      <c r="I400" s="1"/>
    </row>
    <row r="401" spans="2:9" ht="31.5" customHeight="1" x14ac:dyDescent="0.2">
      <c r="B401" s="1"/>
      <c r="E401" s="1"/>
      <c r="I401" s="1"/>
    </row>
    <row r="402" spans="2:9" ht="31.5" customHeight="1" x14ac:dyDescent="0.2">
      <c r="B402" s="1"/>
      <c r="E402" s="1"/>
      <c r="I402" s="1"/>
    </row>
    <row r="403" spans="2:9" ht="31.5" customHeight="1" x14ac:dyDescent="0.2">
      <c r="B403" s="1"/>
      <c r="E403" s="1"/>
      <c r="I403" s="1"/>
    </row>
    <row r="404" spans="2:9" ht="31.5" customHeight="1" x14ac:dyDescent="0.2">
      <c r="B404" s="1"/>
      <c r="E404" s="1"/>
      <c r="I404" s="1"/>
    </row>
    <row r="405" spans="2:9" ht="31.5" customHeight="1" x14ac:dyDescent="0.2">
      <c r="B405" s="1"/>
      <c r="E405" s="1"/>
      <c r="I405" s="1"/>
    </row>
    <row r="406" spans="2:9" ht="31.5" customHeight="1" x14ac:dyDescent="0.2">
      <c r="B406" s="1"/>
      <c r="E406" s="1"/>
      <c r="I406" s="1"/>
    </row>
    <row r="407" spans="2:9" ht="31.5" customHeight="1" x14ac:dyDescent="0.2">
      <c r="B407" s="1"/>
    </row>
    <row r="408" spans="2:9" ht="31.5" customHeight="1" x14ac:dyDescent="0.2">
      <c r="B408" s="1"/>
    </row>
    <row r="409" spans="2:9" ht="31.5" customHeight="1" x14ac:dyDescent="0.2">
      <c r="B409" s="1"/>
    </row>
    <row r="410" spans="2:9" ht="31.5" customHeight="1" x14ac:dyDescent="0.2">
      <c r="B410" s="1"/>
    </row>
    <row r="411" spans="2:9" ht="31.5" customHeight="1" x14ac:dyDescent="0.2">
      <c r="B411" s="1"/>
    </row>
    <row r="412" spans="2:9" ht="31.5" customHeight="1" x14ac:dyDescent="0.2"/>
    <row r="413" spans="2:9" ht="31.5" customHeight="1" x14ac:dyDescent="0.2"/>
    <row r="414" spans="2:9" ht="31.5" customHeight="1" x14ac:dyDescent="0.2"/>
    <row r="415" spans="2:9" ht="31.5" customHeight="1" x14ac:dyDescent="0.2"/>
    <row r="416" spans="2:9" ht="31.5" customHeight="1" x14ac:dyDescent="0.2"/>
    <row r="417" ht="31.5" customHeight="1" x14ac:dyDescent="0.2"/>
    <row r="418" ht="31.5" customHeight="1" x14ac:dyDescent="0.2"/>
    <row r="419" ht="31.5" customHeight="1" x14ac:dyDescent="0.2"/>
    <row r="420" ht="31.5" customHeight="1" x14ac:dyDescent="0.2"/>
    <row r="421" ht="31.5" customHeight="1" x14ac:dyDescent="0.2"/>
    <row r="422" ht="31.5" customHeight="1" x14ac:dyDescent="0.2"/>
    <row r="423" ht="31.5" customHeight="1" x14ac:dyDescent="0.2"/>
    <row r="424" ht="31.5" customHeight="1" x14ac:dyDescent="0.2"/>
    <row r="425" ht="31.5" customHeight="1" x14ac:dyDescent="0.2"/>
    <row r="426" ht="31.5" customHeight="1" x14ac:dyDescent="0.2"/>
    <row r="427" ht="31.5" customHeight="1" x14ac:dyDescent="0.2"/>
    <row r="428" ht="31.5" customHeight="1" x14ac:dyDescent="0.2"/>
    <row r="429" ht="31.5" customHeight="1" x14ac:dyDescent="0.2"/>
    <row r="430" ht="31.5" customHeight="1" x14ac:dyDescent="0.2"/>
    <row r="431" ht="31.5" customHeight="1" x14ac:dyDescent="0.2"/>
    <row r="432" ht="31.5" customHeight="1" x14ac:dyDescent="0.2"/>
    <row r="433" ht="31.5" customHeight="1" x14ac:dyDescent="0.2"/>
    <row r="434" ht="31.5" customHeight="1" x14ac:dyDescent="0.2"/>
    <row r="435" ht="31.5" customHeight="1" x14ac:dyDescent="0.2"/>
    <row r="436" ht="31.5" customHeight="1" x14ac:dyDescent="0.2"/>
    <row r="437" ht="31.5" customHeight="1" x14ac:dyDescent="0.2"/>
    <row r="438" ht="31.5" customHeight="1" x14ac:dyDescent="0.2"/>
    <row r="439" ht="31.5" customHeight="1" x14ac:dyDescent="0.2"/>
    <row r="440" ht="31.5" customHeight="1" x14ac:dyDescent="0.2"/>
    <row r="441" ht="31.5" customHeight="1" x14ac:dyDescent="0.2"/>
    <row r="442" ht="31.5" customHeight="1" x14ac:dyDescent="0.2"/>
    <row r="443" ht="31.5" customHeight="1" x14ac:dyDescent="0.2"/>
    <row r="444" ht="31.5" customHeight="1" x14ac:dyDescent="0.2"/>
    <row r="445" ht="31.5" customHeight="1" x14ac:dyDescent="0.2"/>
    <row r="446" ht="31.5" customHeight="1" x14ac:dyDescent="0.2"/>
    <row r="447" ht="31.5" customHeight="1" x14ac:dyDescent="0.2"/>
    <row r="448" ht="31.5" customHeight="1" x14ac:dyDescent="0.2"/>
    <row r="449" ht="31.5" customHeight="1" x14ac:dyDescent="0.2"/>
    <row r="450" ht="31.5" customHeight="1" x14ac:dyDescent="0.2"/>
    <row r="451" ht="31.5" customHeight="1" x14ac:dyDescent="0.2"/>
    <row r="452" ht="31.5" customHeight="1" x14ac:dyDescent="0.2"/>
    <row r="453" ht="31.5" customHeight="1" x14ac:dyDescent="0.2"/>
    <row r="454" ht="31.5" customHeight="1" x14ac:dyDescent="0.2"/>
    <row r="455" ht="31.5" customHeight="1" x14ac:dyDescent="0.2"/>
    <row r="456" ht="31.5" customHeight="1" x14ac:dyDescent="0.2"/>
    <row r="457" ht="31.5" customHeight="1" x14ac:dyDescent="0.2"/>
    <row r="458" ht="31.5" customHeight="1" x14ac:dyDescent="0.2"/>
    <row r="459" ht="31.5" customHeight="1" x14ac:dyDescent="0.2"/>
  </sheetData>
  <mergeCells count="26">
    <mergeCell ref="AG3:AG4"/>
    <mergeCell ref="AH3:AJ3"/>
    <mergeCell ref="V3:X3"/>
    <mergeCell ref="Y3:Y4"/>
    <mergeCell ref="Z3:AB3"/>
    <mergeCell ref="AC3:AC4"/>
    <mergeCell ref="AD3:AF3"/>
    <mergeCell ref="M3:M4"/>
    <mergeCell ref="N3:P3"/>
    <mergeCell ref="Q3:Q4"/>
    <mergeCell ref="R3:T3"/>
    <mergeCell ref="U3:U4"/>
    <mergeCell ref="A1:AJ1"/>
    <mergeCell ref="E2:H2"/>
    <mergeCell ref="I2:L2"/>
    <mergeCell ref="M2:P2"/>
    <mergeCell ref="Q2:T2"/>
    <mergeCell ref="U2:X2"/>
    <mergeCell ref="Y2:AB2"/>
    <mergeCell ref="AC2:AF2"/>
    <mergeCell ref="AG2:AJ2"/>
    <mergeCell ref="A3:D3"/>
    <mergeCell ref="E3:E4"/>
    <mergeCell ref="F3:H3"/>
    <mergeCell ref="I3:I4"/>
    <mergeCell ref="J3:L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458"/>
  <sheetViews>
    <sheetView showGridLines="0" rightToLeft="1" zoomScale="70" zoomScaleNormal="70" workbookViewId="0">
      <pane ySplit="4" topLeftCell="A5" activePane="bottomLeft" state="frozen"/>
      <selection activeCell="F1" sqref="F1:H3"/>
      <selection pane="bottomLeft" activeCell="H22" sqref="H22"/>
    </sheetView>
  </sheetViews>
  <sheetFormatPr defaultColWidth="8.75" defaultRowHeight="14.25" x14ac:dyDescent="0.2"/>
  <cols>
    <col min="1" max="1" width="10.875" style="1" bestFit="1" customWidth="1"/>
    <col min="2" max="2" width="13.375" style="194" bestFit="1" customWidth="1"/>
    <col min="3" max="3" width="20.375" style="194" bestFit="1" customWidth="1"/>
    <col min="4" max="4" width="17" style="194" bestFit="1" customWidth="1"/>
    <col min="5" max="5" width="11.25" style="194" bestFit="1" customWidth="1"/>
    <col min="6" max="6" width="13" style="194" bestFit="1" customWidth="1"/>
    <col min="7" max="7" width="21.125" style="194" bestFit="1" customWidth="1"/>
    <col min="8" max="8" width="10.875" style="194" bestFit="1" customWidth="1"/>
    <col min="9" max="9" width="10.625" style="194" bestFit="1" customWidth="1"/>
    <col min="10" max="10" width="19.125" style="194" bestFit="1" customWidth="1"/>
    <col min="11" max="11" width="14.875" style="194" bestFit="1" customWidth="1"/>
    <col min="12" max="12" width="8.75" style="194" bestFit="1"/>
    <col min="13" max="13" width="12.75" style="194" bestFit="1" customWidth="1"/>
    <col min="14" max="14" width="9.875" style="194" bestFit="1" customWidth="1"/>
    <col min="15" max="15" width="8.75" style="1" bestFit="1"/>
    <col min="16" max="16" width="12.75" style="1" bestFit="1" customWidth="1"/>
    <col min="17" max="17" width="9.875" style="1" bestFit="1" customWidth="1"/>
    <col min="18" max="18" width="8.75" style="1" bestFit="1"/>
    <col min="19" max="19" width="12.75" style="1" bestFit="1" customWidth="1"/>
    <col min="20" max="20" width="9.875" style="1" bestFit="1" customWidth="1"/>
    <col min="21" max="21" width="8.75" style="1" bestFit="1"/>
    <col min="22" max="22" width="12.75" style="1" bestFit="1" customWidth="1"/>
    <col min="23" max="23" width="9.75" style="1" bestFit="1" customWidth="1"/>
    <col min="24" max="24" width="8.75" style="1"/>
    <col min="25" max="25" width="8.375" style="1" bestFit="1" customWidth="1"/>
    <col min="26" max="16384" width="8.75" style="1"/>
  </cols>
  <sheetData>
    <row r="1" spans="1:22" ht="41.25" customHeight="1" thickBot="1" x14ac:dyDescent="0.25">
      <c r="A1" s="375" t="s">
        <v>146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  <c r="Q1" s="376"/>
      <c r="R1" s="376"/>
      <c r="S1" s="376"/>
      <c r="T1" s="376"/>
      <c r="U1" s="376"/>
      <c r="V1" s="377"/>
    </row>
    <row r="2" spans="1:22" s="162" customFormat="1" ht="41.25" customHeight="1" thickBot="1" x14ac:dyDescent="0.25">
      <c r="A2" s="362" t="s">
        <v>146</v>
      </c>
      <c r="B2" s="363"/>
      <c r="C2" s="363"/>
      <c r="D2" s="364"/>
      <c r="E2" s="378" t="s">
        <v>8</v>
      </c>
      <c r="F2" s="379"/>
      <c r="G2" s="380"/>
      <c r="H2" s="381" t="s">
        <v>37</v>
      </c>
      <c r="I2" s="382"/>
      <c r="J2" s="382"/>
      <c r="K2" s="383" t="s">
        <v>147</v>
      </c>
      <c r="L2" s="379"/>
      <c r="M2" s="380"/>
      <c r="N2" s="384" t="s">
        <v>147</v>
      </c>
      <c r="O2" s="379"/>
      <c r="P2" s="379"/>
      <c r="Q2" s="383" t="s">
        <v>147</v>
      </c>
      <c r="R2" s="379"/>
      <c r="S2" s="385"/>
      <c r="T2" s="386" t="s">
        <v>147</v>
      </c>
      <c r="U2" s="382"/>
      <c r="V2" s="387"/>
    </row>
    <row r="3" spans="1:22" s="162" customFormat="1" ht="41.25" customHeight="1" thickBot="1" x14ac:dyDescent="0.25">
      <c r="A3" s="204" t="s">
        <v>0</v>
      </c>
      <c r="B3" s="205" t="s">
        <v>16</v>
      </c>
      <c r="C3" s="206" t="s">
        <v>13</v>
      </c>
      <c r="D3" s="205" t="s">
        <v>15</v>
      </c>
      <c r="E3" s="168" t="s">
        <v>78</v>
      </c>
      <c r="F3" s="166" t="s">
        <v>48</v>
      </c>
      <c r="G3" s="167" t="s">
        <v>79</v>
      </c>
      <c r="H3" s="168" t="s">
        <v>78</v>
      </c>
      <c r="I3" s="169" t="s">
        <v>48</v>
      </c>
      <c r="J3" s="167" t="s">
        <v>79</v>
      </c>
      <c r="K3" s="171" t="s">
        <v>78</v>
      </c>
      <c r="L3" s="165" t="s">
        <v>48</v>
      </c>
      <c r="M3" s="167" t="s">
        <v>79</v>
      </c>
      <c r="N3" s="170" t="s">
        <v>78</v>
      </c>
      <c r="O3" s="166" t="s">
        <v>48</v>
      </c>
      <c r="P3" s="167" t="s">
        <v>79</v>
      </c>
      <c r="Q3" s="171" t="s">
        <v>78</v>
      </c>
      <c r="R3" s="165" t="s">
        <v>48</v>
      </c>
      <c r="S3" s="167" t="s">
        <v>79</v>
      </c>
      <c r="T3" s="171" t="s">
        <v>78</v>
      </c>
      <c r="U3" s="172" t="s">
        <v>48</v>
      </c>
      <c r="V3" s="173" t="s">
        <v>79</v>
      </c>
    </row>
    <row r="4" spans="1:22" ht="41.25" customHeight="1" thickBot="1" x14ac:dyDescent="0.25">
      <c r="A4" s="207">
        <v>1</v>
      </c>
      <c r="B4" s="182">
        <v>45136</v>
      </c>
      <c r="C4" s="183"/>
      <c r="D4" s="208"/>
      <c r="E4" s="209">
        <v>5</v>
      </c>
      <c r="F4" s="183">
        <v>1000</v>
      </c>
      <c r="G4" s="183">
        <f>+E4*F4</f>
        <v>5000</v>
      </c>
      <c r="H4" s="210"/>
      <c r="I4" s="211"/>
      <c r="J4" s="211">
        <f>+H4*I4</f>
        <v>0</v>
      </c>
      <c r="K4" s="210"/>
      <c r="L4" s="210"/>
      <c r="M4" s="210"/>
      <c r="N4" s="210"/>
      <c r="O4" s="212"/>
      <c r="P4" s="212"/>
      <c r="Q4" s="210"/>
      <c r="R4" s="210"/>
      <c r="S4" s="210"/>
      <c r="T4" s="212"/>
      <c r="U4" s="212"/>
      <c r="V4" s="212"/>
    </row>
    <row r="5" spans="1:22" ht="41.25" customHeight="1" thickBot="1" x14ac:dyDescent="0.25">
      <c r="A5" s="207">
        <v>2</v>
      </c>
      <c r="B5" s="182">
        <v>45136</v>
      </c>
      <c r="C5" s="183"/>
      <c r="D5" s="208"/>
      <c r="E5" s="209">
        <v>5</v>
      </c>
      <c r="F5" s="183">
        <v>1000</v>
      </c>
      <c r="G5" s="183">
        <f t="shared" ref="G5:G57" si="0">+E5*F5</f>
        <v>5000</v>
      </c>
      <c r="H5" s="210"/>
      <c r="I5" s="211"/>
      <c r="J5" s="211">
        <f t="shared" ref="J5:J57" si="1">+H5*I5</f>
        <v>0</v>
      </c>
      <c r="K5" s="210"/>
      <c r="L5" s="210"/>
      <c r="M5" s="210"/>
      <c r="N5" s="210"/>
      <c r="O5" s="212"/>
      <c r="P5" s="212"/>
      <c r="Q5" s="210"/>
      <c r="R5" s="210"/>
      <c r="S5" s="210"/>
      <c r="T5" s="212"/>
      <c r="U5" s="212"/>
      <c r="V5" s="212"/>
    </row>
    <row r="6" spans="1:22" ht="41.25" customHeight="1" thickBot="1" x14ac:dyDescent="0.25">
      <c r="A6" s="207">
        <v>3</v>
      </c>
      <c r="B6" s="182">
        <v>45136</v>
      </c>
      <c r="C6" s="183"/>
      <c r="D6" s="208"/>
      <c r="E6" s="209">
        <v>5</v>
      </c>
      <c r="F6" s="183">
        <v>1000</v>
      </c>
      <c r="G6" s="183">
        <f t="shared" si="0"/>
        <v>5000</v>
      </c>
      <c r="H6" s="210"/>
      <c r="I6" s="211"/>
      <c r="J6" s="211">
        <f t="shared" si="1"/>
        <v>0</v>
      </c>
      <c r="K6" s="210"/>
      <c r="L6" s="210"/>
      <c r="M6" s="210"/>
      <c r="N6" s="210"/>
      <c r="O6" s="212"/>
      <c r="P6" s="212"/>
      <c r="Q6" s="210"/>
      <c r="R6" s="210"/>
      <c r="S6" s="210"/>
      <c r="T6" s="212"/>
      <c r="U6" s="212"/>
      <c r="V6" s="212"/>
    </row>
    <row r="7" spans="1:22" ht="41.25" customHeight="1" thickBot="1" x14ac:dyDescent="0.25">
      <c r="A7" s="207">
        <v>4</v>
      </c>
      <c r="B7" s="182">
        <v>45136</v>
      </c>
      <c r="C7" s="183"/>
      <c r="D7" s="208"/>
      <c r="E7" s="209">
        <v>5</v>
      </c>
      <c r="F7" s="183">
        <v>1000</v>
      </c>
      <c r="G7" s="183">
        <f t="shared" si="0"/>
        <v>5000</v>
      </c>
      <c r="H7" s="210"/>
      <c r="I7" s="211"/>
      <c r="J7" s="211">
        <f t="shared" si="1"/>
        <v>0</v>
      </c>
      <c r="K7" s="210"/>
      <c r="L7" s="210"/>
      <c r="M7" s="210"/>
      <c r="N7" s="210"/>
      <c r="O7" s="212"/>
      <c r="P7" s="212"/>
      <c r="Q7" s="210"/>
      <c r="R7" s="210"/>
      <c r="S7" s="210"/>
      <c r="T7" s="212"/>
      <c r="U7" s="212"/>
      <c r="V7" s="212"/>
    </row>
    <row r="8" spans="1:22" ht="41.25" customHeight="1" thickBot="1" x14ac:dyDescent="0.25">
      <c r="A8" s="207">
        <v>5</v>
      </c>
      <c r="B8" s="182">
        <v>45137</v>
      </c>
      <c r="C8" s="183"/>
      <c r="D8" s="208"/>
      <c r="E8" s="209">
        <v>5</v>
      </c>
      <c r="F8" s="183">
        <v>1000</v>
      </c>
      <c r="G8" s="183">
        <f t="shared" si="0"/>
        <v>5000</v>
      </c>
      <c r="H8" s="210"/>
      <c r="I8" s="211"/>
      <c r="J8" s="211">
        <f t="shared" si="1"/>
        <v>0</v>
      </c>
      <c r="K8" s="210"/>
      <c r="L8" s="210"/>
      <c r="M8" s="210"/>
      <c r="N8" s="210"/>
      <c r="O8" s="212"/>
      <c r="P8" s="212"/>
      <c r="Q8" s="210"/>
      <c r="R8" s="210"/>
      <c r="S8" s="210"/>
      <c r="T8" s="212"/>
      <c r="U8" s="212"/>
      <c r="V8" s="212"/>
    </row>
    <row r="9" spans="1:22" ht="41.25" customHeight="1" thickBot="1" x14ac:dyDescent="0.25">
      <c r="A9" s="207">
        <v>6</v>
      </c>
      <c r="B9" s="182">
        <v>45137</v>
      </c>
      <c r="C9" s="183"/>
      <c r="D9" s="208"/>
      <c r="E9" s="209">
        <v>5</v>
      </c>
      <c r="F9" s="183">
        <v>1000</v>
      </c>
      <c r="G9" s="183">
        <f t="shared" si="0"/>
        <v>5000</v>
      </c>
      <c r="H9" s="210"/>
      <c r="I9" s="211"/>
      <c r="J9" s="211">
        <f t="shared" si="1"/>
        <v>0</v>
      </c>
      <c r="K9" s="210"/>
      <c r="L9" s="210"/>
      <c r="M9" s="210"/>
      <c r="N9" s="210"/>
      <c r="O9" s="212"/>
      <c r="P9" s="212"/>
      <c r="Q9" s="210"/>
      <c r="R9" s="210"/>
      <c r="S9" s="210"/>
      <c r="T9" s="212"/>
      <c r="U9" s="212"/>
      <c r="V9" s="212"/>
    </row>
    <row r="10" spans="1:22" ht="41.25" customHeight="1" thickBot="1" x14ac:dyDescent="0.25">
      <c r="A10" s="207">
        <v>7</v>
      </c>
      <c r="B10" s="182">
        <v>45138</v>
      </c>
      <c r="C10" s="183"/>
      <c r="D10" s="208"/>
      <c r="E10" s="209">
        <v>5</v>
      </c>
      <c r="F10" s="183">
        <v>1000</v>
      </c>
      <c r="G10" s="183">
        <f t="shared" si="0"/>
        <v>5000</v>
      </c>
      <c r="H10" s="210"/>
      <c r="I10" s="211"/>
      <c r="J10" s="211">
        <f t="shared" si="1"/>
        <v>0</v>
      </c>
      <c r="K10" s="210"/>
      <c r="L10" s="210"/>
      <c r="M10" s="210"/>
      <c r="N10" s="210"/>
      <c r="O10" s="212"/>
      <c r="P10" s="212"/>
      <c r="Q10" s="210"/>
      <c r="R10" s="210"/>
      <c r="S10" s="210"/>
      <c r="T10" s="212"/>
      <c r="U10" s="212"/>
      <c r="V10" s="212"/>
    </row>
    <row r="11" spans="1:22" ht="41.25" customHeight="1" thickBot="1" x14ac:dyDescent="0.25">
      <c r="A11" s="207">
        <v>8</v>
      </c>
      <c r="B11" s="182">
        <v>45138</v>
      </c>
      <c r="C11" s="183"/>
      <c r="D11" s="208"/>
      <c r="E11" s="209">
        <v>5</v>
      </c>
      <c r="F11" s="183">
        <v>1000</v>
      </c>
      <c r="G11" s="183">
        <f t="shared" si="0"/>
        <v>5000</v>
      </c>
      <c r="H11" s="210"/>
      <c r="I11" s="211"/>
      <c r="J11" s="211">
        <f t="shared" si="1"/>
        <v>0</v>
      </c>
      <c r="K11" s="210"/>
      <c r="L11" s="210"/>
      <c r="M11" s="210"/>
      <c r="N11" s="210"/>
      <c r="O11" s="212"/>
      <c r="P11" s="212"/>
      <c r="Q11" s="210"/>
      <c r="R11" s="210"/>
      <c r="S11" s="210"/>
      <c r="T11" s="212"/>
      <c r="U11" s="212"/>
      <c r="V11" s="212"/>
    </row>
    <row r="12" spans="1:22" ht="41.25" customHeight="1" thickBot="1" x14ac:dyDescent="0.25">
      <c r="A12" s="207">
        <v>9</v>
      </c>
      <c r="B12" s="182">
        <v>45138</v>
      </c>
      <c r="C12" s="183"/>
      <c r="D12" s="208"/>
      <c r="E12" s="209">
        <v>5</v>
      </c>
      <c r="F12" s="183">
        <v>1000</v>
      </c>
      <c r="G12" s="183">
        <f t="shared" si="0"/>
        <v>5000</v>
      </c>
      <c r="H12" s="210"/>
      <c r="I12" s="211"/>
      <c r="J12" s="211">
        <f t="shared" si="1"/>
        <v>0</v>
      </c>
      <c r="K12" s="210"/>
      <c r="L12" s="210"/>
      <c r="M12" s="210"/>
      <c r="N12" s="210"/>
      <c r="O12" s="212"/>
      <c r="P12" s="212"/>
      <c r="Q12" s="210"/>
      <c r="R12" s="210"/>
      <c r="S12" s="210"/>
      <c r="T12" s="212"/>
      <c r="U12" s="212"/>
      <c r="V12" s="212"/>
    </row>
    <row r="13" spans="1:22" ht="41.25" customHeight="1" thickBot="1" x14ac:dyDescent="0.25">
      <c r="A13" s="207">
        <v>10</v>
      </c>
      <c r="B13" s="182">
        <v>45139</v>
      </c>
      <c r="C13" s="183"/>
      <c r="D13" s="208"/>
      <c r="E13" s="209">
        <v>5</v>
      </c>
      <c r="F13" s="183">
        <v>1000</v>
      </c>
      <c r="G13" s="183">
        <f t="shared" si="0"/>
        <v>5000</v>
      </c>
      <c r="H13" s="210"/>
      <c r="I13" s="211"/>
      <c r="J13" s="211">
        <f t="shared" si="1"/>
        <v>0</v>
      </c>
      <c r="K13" s="210"/>
      <c r="L13" s="210"/>
      <c r="M13" s="210"/>
      <c r="N13" s="210"/>
      <c r="O13" s="212"/>
      <c r="P13" s="212"/>
      <c r="Q13" s="210"/>
      <c r="R13" s="210"/>
      <c r="S13" s="210"/>
      <c r="T13" s="212"/>
      <c r="U13" s="212"/>
      <c r="V13" s="212"/>
    </row>
    <row r="14" spans="1:22" ht="41.25" customHeight="1" thickBot="1" x14ac:dyDescent="0.25">
      <c r="A14" s="207">
        <v>11</v>
      </c>
      <c r="B14" s="182">
        <v>45139</v>
      </c>
      <c r="C14" s="183"/>
      <c r="D14" s="208"/>
      <c r="E14" s="209">
        <v>5</v>
      </c>
      <c r="F14" s="183">
        <v>1000</v>
      </c>
      <c r="G14" s="183">
        <f t="shared" si="0"/>
        <v>5000</v>
      </c>
      <c r="H14" s="210"/>
      <c r="I14" s="211"/>
      <c r="J14" s="211">
        <f t="shared" si="1"/>
        <v>0</v>
      </c>
      <c r="K14" s="210"/>
      <c r="L14" s="210"/>
      <c r="M14" s="210"/>
      <c r="N14" s="210"/>
      <c r="O14" s="212"/>
      <c r="P14" s="212"/>
      <c r="Q14" s="210"/>
      <c r="R14" s="210"/>
      <c r="S14" s="210"/>
      <c r="T14" s="212"/>
      <c r="U14" s="212"/>
      <c r="V14" s="212"/>
    </row>
    <row r="15" spans="1:22" ht="41.25" customHeight="1" thickBot="1" x14ac:dyDescent="0.25">
      <c r="A15" s="207">
        <v>12</v>
      </c>
      <c r="B15" s="182">
        <v>45140</v>
      </c>
      <c r="C15" s="183"/>
      <c r="D15" s="208"/>
      <c r="E15" s="209">
        <v>5</v>
      </c>
      <c r="F15" s="183">
        <v>1000</v>
      </c>
      <c r="G15" s="183">
        <f t="shared" si="0"/>
        <v>5000</v>
      </c>
      <c r="H15" s="210"/>
      <c r="I15" s="211"/>
      <c r="J15" s="211">
        <f t="shared" si="1"/>
        <v>0</v>
      </c>
      <c r="K15" s="210"/>
      <c r="L15" s="210"/>
      <c r="M15" s="210"/>
      <c r="N15" s="210"/>
      <c r="O15" s="212"/>
      <c r="P15" s="212"/>
      <c r="Q15" s="210"/>
      <c r="R15" s="210"/>
      <c r="S15" s="210"/>
      <c r="T15" s="212"/>
      <c r="U15" s="212"/>
      <c r="V15" s="212"/>
    </row>
    <row r="16" spans="1:22" ht="41.25" customHeight="1" thickBot="1" x14ac:dyDescent="0.25">
      <c r="A16" s="207">
        <v>13</v>
      </c>
      <c r="B16" s="182">
        <v>45140</v>
      </c>
      <c r="C16" s="183"/>
      <c r="D16" s="208"/>
      <c r="E16" s="209">
        <v>5</v>
      </c>
      <c r="F16" s="183">
        <v>1000</v>
      </c>
      <c r="G16" s="183">
        <f t="shared" si="0"/>
        <v>5000</v>
      </c>
      <c r="H16" s="210"/>
      <c r="I16" s="211"/>
      <c r="J16" s="211">
        <f t="shared" si="1"/>
        <v>0</v>
      </c>
      <c r="K16" s="210"/>
      <c r="L16" s="210"/>
      <c r="M16" s="210"/>
      <c r="N16" s="210"/>
      <c r="O16" s="212"/>
      <c r="P16" s="212"/>
      <c r="Q16" s="210"/>
      <c r="R16" s="210"/>
      <c r="S16" s="210"/>
      <c r="T16" s="212"/>
      <c r="U16" s="212"/>
      <c r="V16" s="212"/>
    </row>
    <row r="17" spans="1:22" ht="41.25" customHeight="1" thickBot="1" x14ac:dyDescent="0.25">
      <c r="A17" s="207">
        <v>14</v>
      </c>
      <c r="B17" s="182">
        <v>45141</v>
      </c>
      <c r="C17" s="183"/>
      <c r="D17" s="208"/>
      <c r="E17" s="209">
        <v>5</v>
      </c>
      <c r="F17" s="183">
        <v>1000</v>
      </c>
      <c r="G17" s="183">
        <f t="shared" si="0"/>
        <v>5000</v>
      </c>
      <c r="H17" s="210"/>
      <c r="I17" s="211"/>
      <c r="J17" s="211">
        <f t="shared" si="1"/>
        <v>0</v>
      </c>
      <c r="K17" s="210"/>
      <c r="L17" s="210"/>
      <c r="M17" s="210"/>
      <c r="N17" s="210"/>
      <c r="O17" s="212"/>
      <c r="P17" s="212"/>
      <c r="Q17" s="210"/>
      <c r="R17" s="210"/>
      <c r="S17" s="210"/>
      <c r="T17" s="212"/>
      <c r="U17" s="212"/>
      <c r="V17" s="212"/>
    </row>
    <row r="18" spans="1:22" ht="41.25" customHeight="1" thickBot="1" x14ac:dyDescent="0.25">
      <c r="A18" s="207">
        <v>15</v>
      </c>
      <c r="B18" s="182">
        <v>45141</v>
      </c>
      <c r="C18" s="183"/>
      <c r="D18" s="208"/>
      <c r="E18" s="209">
        <v>5</v>
      </c>
      <c r="F18" s="183">
        <v>1000</v>
      </c>
      <c r="G18" s="183">
        <f t="shared" si="0"/>
        <v>5000</v>
      </c>
      <c r="H18" s="210"/>
      <c r="I18" s="211"/>
      <c r="J18" s="211">
        <f t="shared" si="1"/>
        <v>0</v>
      </c>
      <c r="K18" s="210"/>
      <c r="L18" s="210"/>
      <c r="M18" s="210"/>
      <c r="N18" s="210"/>
      <c r="O18" s="212"/>
      <c r="P18" s="212"/>
      <c r="Q18" s="210"/>
      <c r="R18" s="210"/>
      <c r="S18" s="210"/>
      <c r="T18" s="212"/>
      <c r="U18" s="212"/>
      <c r="V18" s="212"/>
    </row>
    <row r="19" spans="1:22" ht="41.25" customHeight="1" thickBot="1" x14ac:dyDescent="0.25">
      <c r="A19" s="207">
        <v>16</v>
      </c>
      <c r="B19" s="182">
        <v>45143</v>
      </c>
      <c r="C19" s="183"/>
      <c r="D19" s="208"/>
      <c r="E19" s="209">
        <v>5</v>
      </c>
      <c r="F19" s="183">
        <v>1000</v>
      </c>
      <c r="G19" s="183">
        <f t="shared" si="0"/>
        <v>5000</v>
      </c>
      <c r="H19" s="210"/>
      <c r="I19" s="211"/>
      <c r="J19" s="211">
        <f t="shared" si="1"/>
        <v>0</v>
      </c>
      <c r="K19" s="210"/>
      <c r="L19" s="210"/>
      <c r="M19" s="210"/>
      <c r="N19" s="210"/>
      <c r="O19" s="212"/>
      <c r="P19" s="212"/>
      <c r="Q19" s="210"/>
      <c r="R19" s="210"/>
      <c r="S19" s="210"/>
      <c r="T19" s="212"/>
      <c r="U19" s="212"/>
      <c r="V19" s="212"/>
    </row>
    <row r="20" spans="1:22" ht="41.25" customHeight="1" thickBot="1" x14ac:dyDescent="0.25">
      <c r="A20" s="207">
        <v>17</v>
      </c>
      <c r="B20" s="182">
        <v>45143</v>
      </c>
      <c r="C20" s="183"/>
      <c r="D20" s="208"/>
      <c r="E20" s="209">
        <v>5</v>
      </c>
      <c r="F20" s="183">
        <v>1000</v>
      </c>
      <c r="G20" s="183">
        <f t="shared" si="0"/>
        <v>5000</v>
      </c>
      <c r="H20" s="210"/>
      <c r="I20" s="211"/>
      <c r="J20" s="211">
        <f t="shared" si="1"/>
        <v>0</v>
      </c>
      <c r="K20" s="210"/>
      <c r="L20" s="210"/>
      <c r="M20" s="210"/>
      <c r="N20" s="210"/>
      <c r="O20" s="212"/>
      <c r="P20" s="212"/>
      <c r="Q20" s="210"/>
      <c r="R20" s="210"/>
      <c r="S20" s="210"/>
      <c r="T20" s="212"/>
      <c r="U20" s="212"/>
      <c r="V20" s="212"/>
    </row>
    <row r="21" spans="1:22" ht="41.25" customHeight="1" thickBot="1" x14ac:dyDescent="0.25">
      <c r="A21" s="207">
        <v>18</v>
      </c>
      <c r="B21" s="182">
        <v>45144</v>
      </c>
      <c r="C21" s="183"/>
      <c r="D21" s="208"/>
      <c r="E21" s="209">
        <v>5</v>
      </c>
      <c r="F21" s="183">
        <v>1000</v>
      </c>
      <c r="G21" s="183">
        <f t="shared" si="0"/>
        <v>5000</v>
      </c>
      <c r="H21" s="210"/>
      <c r="I21" s="211"/>
      <c r="J21" s="211">
        <f t="shared" si="1"/>
        <v>0</v>
      </c>
      <c r="K21" s="210"/>
      <c r="L21" s="210"/>
      <c r="M21" s="210"/>
      <c r="N21" s="210"/>
      <c r="O21" s="212"/>
      <c r="P21" s="212"/>
      <c r="Q21" s="210"/>
      <c r="R21" s="210"/>
      <c r="S21" s="210"/>
      <c r="T21" s="212"/>
      <c r="U21" s="212"/>
      <c r="V21" s="212"/>
    </row>
    <row r="22" spans="1:22" ht="41.25" customHeight="1" thickBot="1" x14ac:dyDescent="0.25">
      <c r="A22" s="207">
        <v>19</v>
      </c>
      <c r="B22" s="182">
        <v>45144</v>
      </c>
      <c r="C22" s="183"/>
      <c r="D22" s="208"/>
      <c r="E22" s="209">
        <v>5</v>
      </c>
      <c r="F22" s="183">
        <v>1000</v>
      </c>
      <c r="G22" s="183">
        <f t="shared" si="0"/>
        <v>5000</v>
      </c>
      <c r="H22" s="210"/>
      <c r="I22" s="211"/>
      <c r="J22" s="211">
        <f t="shared" si="1"/>
        <v>0</v>
      </c>
      <c r="K22" s="210"/>
      <c r="L22" s="210"/>
      <c r="M22" s="210"/>
      <c r="N22" s="210"/>
      <c r="O22" s="212"/>
      <c r="P22" s="212"/>
      <c r="Q22" s="210"/>
      <c r="R22" s="210"/>
      <c r="S22" s="210"/>
      <c r="T22" s="212"/>
      <c r="U22" s="212"/>
      <c r="V22" s="212"/>
    </row>
    <row r="23" spans="1:22" ht="41.25" customHeight="1" thickBot="1" x14ac:dyDescent="0.25">
      <c r="A23" s="207">
        <v>20</v>
      </c>
      <c r="B23" s="182">
        <v>45147</v>
      </c>
      <c r="C23" s="183"/>
      <c r="D23" s="208"/>
      <c r="E23" s="209">
        <v>5</v>
      </c>
      <c r="F23" s="183">
        <v>1000</v>
      </c>
      <c r="G23" s="183">
        <f t="shared" si="0"/>
        <v>5000</v>
      </c>
      <c r="H23" s="210"/>
      <c r="I23" s="211"/>
      <c r="J23" s="211">
        <f t="shared" si="1"/>
        <v>0</v>
      </c>
      <c r="K23" s="210"/>
      <c r="L23" s="210"/>
      <c r="M23" s="210"/>
      <c r="N23" s="210"/>
      <c r="O23" s="212"/>
      <c r="P23" s="212"/>
      <c r="Q23" s="210"/>
      <c r="R23" s="210"/>
      <c r="S23" s="210"/>
      <c r="T23" s="212"/>
      <c r="U23" s="212"/>
      <c r="V23" s="212"/>
    </row>
    <row r="24" spans="1:22" ht="41.25" customHeight="1" thickBot="1" x14ac:dyDescent="0.25">
      <c r="A24" s="207">
        <v>21</v>
      </c>
      <c r="B24" s="182">
        <v>45147</v>
      </c>
      <c r="C24" s="183"/>
      <c r="D24" s="208"/>
      <c r="E24" s="209">
        <v>5</v>
      </c>
      <c r="F24" s="183">
        <v>1000</v>
      </c>
      <c r="G24" s="183">
        <f t="shared" si="0"/>
        <v>5000</v>
      </c>
      <c r="H24" s="210"/>
      <c r="I24" s="211"/>
      <c r="J24" s="211">
        <f t="shared" si="1"/>
        <v>0</v>
      </c>
      <c r="K24" s="210"/>
      <c r="L24" s="210"/>
      <c r="M24" s="210"/>
      <c r="N24" s="210"/>
      <c r="O24" s="212"/>
      <c r="P24" s="212"/>
      <c r="Q24" s="210"/>
      <c r="R24" s="210"/>
      <c r="S24" s="210"/>
      <c r="T24" s="212"/>
      <c r="U24" s="212"/>
      <c r="V24" s="212"/>
    </row>
    <row r="25" spans="1:22" ht="41.25" customHeight="1" thickBot="1" x14ac:dyDescent="0.25">
      <c r="A25" s="207">
        <v>22</v>
      </c>
      <c r="B25" s="182">
        <v>45147</v>
      </c>
      <c r="C25" s="183"/>
      <c r="D25" s="208"/>
      <c r="E25" s="209">
        <v>5</v>
      </c>
      <c r="F25" s="183">
        <v>1000</v>
      </c>
      <c r="G25" s="183">
        <f t="shared" si="0"/>
        <v>5000</v>
      </c>
      <c r="H25" s="210"/>
      <c r="I25" s="211"/>
      <c r="J25" s="211">
        <f t="shared" si="1"/>
        <v>0</v>
      </c>
      <c r="K25" s="210"/>
      <c r="L25" s="210"/>
      <c r="M25" s="210"/>
      <c r="N25" s="210"/>
      <c r="O25" s="212"/>
      <c r="P25" s="212"/>
      <c r="Q25" s="210"/>
      <c r="R25" s="210"/>
      <c r="S25" s="210"/>
      <c r="T25" s="212"/>
      <c r="U25" s="212"/>
      <c r="V25" s="212"/>
    </row>
    <row r="26" spans="1:22" ht="41.25" customHeight="1" thickBot="1" x14ac:dyDescent="0.25">
      <c r="A26" s="207">
        <v>23</v>
      </c>
      <c r="B26" s="182">
        <v>45148</v>
      </c>
      <c r="C26" s="183"/>
      <c r="D26" s="208"/>
      <c r="E26" s="209">
        <v>5</v>
      </c>
      <c r="F26" s="183">
        <v>1000</v>
      </c>
      <c r="G26" s="183">
        <f t="shared" si="0"/>
        <v>5000</v>
      </c>
      <c r="H26" s="210"/>
      <c r="I26" s="211"/>
      <c r="J26" s="211">
        <f t="shared" si="1"/>
        <v>0</v>
      </c>
      <c r="K26" s="210"/>
      <c r="L26" s="210"/>
      <c r="M26" s="210"/>
      <c r="N26" s="210"/>
      <c r="O26" s="212"/>
      <c r="P26" s="212"/>
      <c r="Q26" s="210"/>
      <c r="R26" s="210"/>
      <c r="S26" s="210"/>
      <c r="T26" s="212"/>
      <c r="U26" s="212"/>
      <c r="V26" s="212"/>
    </row>
    <row r="27" spans="1:22" ht="41.25" customHeight="1" thickBot="1" x14ac:dyDescent="0.25">
      <c r="A27" s="207">
        <v>24</v>
      </c>
      <c r="B27" s="182">
        <v>45153</v>
      </c>
      <c r="C27" s="183"/>
      <c r="D27" s="208"/>
      <c r="E27" s="209">
        <v>5</v>
      </c>
      <c r="F27" s="183">
        <v>1000</v>
      </c>
      <c r="G27" s="183">
        <f t="shared" si="0"/>
        <v>5000</v>
      </c>
      <c r="H27" s="210"/>
      <c r="I27" s="211"/>
      <c r="J27" s="211">
        <f t="shared" si="1"/>
        <v>0</v>
      </c>
      <c r="K27" s="210"/>
      <c r="L27" s="210"/>
      <c r="M27" s="210"/>
      <c r="N27" s="210"/>
      <c r="O27" s="212"/>
      <c r="P27" s="212"/>
      <c r="Q27" s="210"/>
      <c r="R27" s="210"/>
      <c r="S27" s="210"/>
      <c r="T27" s="212"/>
      <c r="U27" s="212"/>
      <c r="V27" s="212"/>
    </row>
    <row r="28" spans="1:22" ht="41.25" customHeight="1" thickBot="1" x14ac:dyDescent="0.25">
      <c r="A28" s="207">
        <v>25</v>
      </c>
      <c r="B28" s="182">
        <v>45154</v>
      </c>
      <c r="C28" s="183"/>
      <c r="D28" s="208"/>
      <c r="E28" s="209">
        <v>5</v>
      </c>
      <c r="F28" s="183">
        <v>1000</v>
      </c>
      <c r="G28" s="183">
        <f t="shared" si="0"/>
        <v>5000</v>
      </c>
      <c r="H28" s="210"/>
      <c r="I28" s="211"/>
      <c r="J28" s="211">
        <f t="shared" si="1"/>
        <v>0</v>
      </c>
      <c r="K28" s="210"/>
      <c r="L28" s="210"/>
      <c r="M28" s="210"/>
      <c r="N28" s="210"/>
      <c r="O28" s="212"/>
      <c r="P28" s="212"/>
      <c r="Q28" s="210"/>
      <c r="R28" s="210"/>
      <c r="S28" s="210"/>
      <c r="T28" s="212"/>
      <c r="U28" s="212"/>
      <c r="V28" s="212"/>
    </row>
    <row r="29" spans="1:22" ht="41.25" customHeight="1" thickBot="1" x14ac:dyDescent="0.25">
      <c r="A29" s="207">
        <v>26</v>
      </c>
      <c r="B29" s="182">
        <v>45154</v>
      </c>
      <c r="C29" s="183"/>
      <c r="D29" s="208"/>
      <c r="E29" s="209">
        <v>5</v>
      </c>
      <c r="F29" s="183">
        <v>1000</v>
      </c>
      <c r="G29" s="183">
        <f t="shared" si="0"/>
        <v>5000</v>
      </c>
      <c r="H29" s="210"/>
      <c r="I29" s="211"/>
      <c r="J29" s="211">
        <f t="shared" si="1"/>
        <v>0</v>
      </c>
      <c r="K29" s="210"/>
      <c r="L29" s="210"/>
      <c r="M29" s="210"/>
      <c r="N29" s="210"/>
      <c r="O29" s="212"/>
      <c r="P29" s="212"/>
      <c r="Q29" s="210"/>
      <c r="R29" s="210"/>
      <c r="S29" s="210"/>
      <c r="T29" s="212"/>
      <c r="U29" s="212"/>
      <c r="V29" s="212"/>
    </row>
    <row r="30" spans="1:22" ht="41.25" customHeight="1" thickBot="1" x14ac:dyDescent="0.25">
      <c r="A30" s="207">
        <v>27</v>
      </c>
      <c r="B30" s="182">
        <v>45154</v>
      </c>
      <c r="C30" s="213"/>
      <c r="D30" s="214"/>
      <c r="E30" s="209">
        <v>5</v>
      </c>
      <c r="F30" s="183">
        <v>1000</v>
      </c>
      <c r="G30" s="183">
        <f t="shared" si="0"/>
        <v>5000</v>
      </c>
      <c r="H30" s="210"/>
      <c r="I30" s="211"/>
      <c r="J30" s="211">
        <f t="shared" si="1"/>
        <v>0</v>
      </c>
      <c r="K30" s="210"/>
      <c r="L30" s="210"/>
      <c r="M30" s="210"/>
      <c r="N30" s="210"/>
      <c r="O30" s="212"/>
      <c r="P30" s="212"/>
      <c r="Q30" s="210"/>
      <c r="R30" s="210"/>
      <c r="S30" s="210"/>
      <c r="T30" s="212"/>
      <c r="U30" s="212"/>
      <c r="V30" s="212"/>
    </row>
    <row r="31" spans="1:22" ht="41.25" customHeight="1" thickBot="1" x14ac:dyDescent="0.25">
      <c r="A31" s="207">
        <v>28</v>
      </c>
      <c r="B31" s="182">
        <v>45155</v>
      </c>
      <c r="C31" s="213"/>
      <c r="D31" s="214"/>
      <c r="E31" s="209">
        <v>5</v>
      </c>
      <c r="F31" s="183">
        <v>1080</v>
      </c>
      <c r="G31" s="183">
        <f t="shared" si="0"/>
        <v>5400</v>
      </c>
      <c r="H31" s="210"/>
      <c r="I31" s="211"/>
      <c r="J31" s="211">
        <f t="shared" si="1"/>
        <v>0</v>
      </c>
      <c r="K31" s="210"/>
      <c r="L31" s="210"/>
      <c r="M31" s="210"/>
      <c r="N31" s="210"/>
      <c r="O31" s="212"/>
      <c r="P31" s="212"/>
      <c r="Q31" s="210"/>
      <c r="R31" s="210"/>
      <c r="S31" s="210"/>
      <c r="T31" s="212"/>
      <c r="U31" s="212"/>
      <c r="V31" s="212"/>
    </row>
    <row r="32" spans="1:22" ht="41.25" customHeight="1" thickBot="1" x14ac:dyDescent="0.25">
      <c r="A32" s="207">
        <v>29</v>
      </c>
      <c r="B32" s="182">
        <v>45157</v>
      </c>
      <c r="C32" s="213"/>
      <c r="D32" s="214"/>
      <c r="E32" s="209">
        <v>2</v>
      </c>
      <c r="F32" s="183">
        <v>1080</v>
      </c>
      <c r="G32" s="183">
        <f t="shared" si="0"/>
        <v>2160</v>
      </c>
      <c r="H32" s="210"/>
      <c r="I32" s="211"/>
      <c r="J32" s="211"/>
      <c r="K32" s="210"/>
      <c r="L32" s="210"/>
      <c r="M32" s="210"/>
      <c r="N32" s="210"/>
      <c r="O32" s="212"/>
      <c r="P32" s="212"/>
      <c r="Q32" s="210"/>
      <c r="R32" s="210"/>
      <c r="S32" s="210"/>
      <c r="T32" s="212"/>
      <c r="U32" s="212"/>
      <c r="V32" s="212"/>
    </row>
    <row r="33" spans="1:22" ht="41.25" customHeight="1" thickBot="1" x14ac:dyDescent="0.25">
      <c r="A33" s="207">
        <v>30</v>
      </c>
      <c r="B33" s="182">
        <v>45181</v>
      </c>
      <c r="C33" s="213"/>
      <c r="D33" s="214"/>
      <c r="E33" s="209"/>
      <c r="F33" s="183"/>
      <c r="G33" s="183"/>
      <c r="H33" s="210">
        <v>5</v>
      </c>
      <c r="I33" s="211">
        <v>1080</v>
      </c>
      <c r="J33" s="211">
        <f t="shared" si="1"/>
        <v>5400</v>
      </c>
      <c r="K33" s="210"/>
      <c r="L33" s="210"/>
      <c r="M33" s="210"/>
      <c r="N33" s="210"/>
      <c r="O33" s="212"/>
      <c r="P33" s="212"/>
      <c r="Q33" s="210"/>
      <c r="R33" s="210"/>
      <c r="S33" s="210"/>
      <c r="T33" s="212"/>
      <c r="U33" s="212"/>
      <c r="V33" s="212"/>
    </row>
    <row r="34" spans="1:22" ht="41.25" customHeight="1" thickBot="1" x14ac:dyDescent="0.25">
      <c r="A34" s="207">
        <v>31</v>
      </c>
      <c r="B34" s="182">
        <v>45181</v>
      </c>
      <c r="C34" s="213"/>
      <c r="D34" s="214"/>
      <c r="E34" s="209"/>
      <c r="F34" s="183"/>
      <c r="G34" s="183">
        <f t="shared" si="0"/>
        <v>0</v>
      </c>
      <c r="H34" s="210">
        <v>5</v>
      </c>
      <c r="I34" s="211">
        <v>1080</v>
      </c>
      <c r="J34" s="211">
        <f t="shared" si="1"/>
        <v>5400</v>
      </c>
      <c r="K34" s="210"/>
      <c r="L34" s="210"/>
      <c r="M34" s="210"/>
      <c r="N34" s="210"/>
      <c r="O34" s="212"/>
      <c r="P34" s="212"/>
      <c r="Q34" s="210"/>
      <c r="R34" s="210"/>
      <c r="S34" s="210"/>
      <c r="T34" s="212"/>
      <c r="U34" s="212"/>
      <c r="V34" s="212"/>
    </row>
    <row r="35" spans="1:22" ht="41.25" customHeight="1" thickBot="1" x14ac:dyDescent="0.25">
      <c r="A35" s="207">
        <v>32</v>
      </c>
      <c r="B35" s="182">
        <v>45181</v>
      </c>
      <c r="C35" s="213"/>
      <c r="D35" s="214"/>
      <c r="E35" s="209"/>
      <c r="F35" s="183"/>
      <c r="G35" s="183">
        <f t="shared" si="0"/>
        <v>0</v>
      </c>
      <c r="H35" s="210">
        <v>5</v>
      </c>
      <c r="I35" s="211">
        <v>1080</v>
      </c>
      <c r="J35" s="211">
        <f t="shared" si="1"/>
        <v>5400</v>
      </c>
      <c r="K35" s="210"/>
      <c r="L35" s="210"/>
      <c r="M35" s="210"/>
      <c r="N35" s="210"/>
      <c r="O35" s="212"/>
      <c r="P35" s="212"/>
      <c r="Q35" s="210"/>
      <c r="R35" s="210"/>
      <c r="S35" s="210"/>
      <c r="T35" s="212"/>
      <c r="U35" s="212"/>
      <c r="V35" s="212"/>
    </row>
    <row r="36" spans="1:22" ht="41.25" customHeight="1" thickBot="1" x14ac:dyDescent="0.25">
      <c r="A36" s="207">
        <v>33</v>
      </c>
      <c r="B36" s="182">
        <v>45181</v>
      </c>
      <c r="C36" s="213"/>
      <c r="D36" s="214"/>
      <c r="E36" s="209"/>
      <c r="F36" s="183"/>
      <c r="G36" s="183">
        <f t="shared" si="0"/>
        <v>0</v>
      </c>
      <c r="H36" s="210">
        <v>5</v>
      </c>
      <c r="I36" s="211">
        <v>1080</v>
      </c>
      <c r="J36" s="211">
        <f t="shared" si="1"/>
        <v>5400</v>
      </c>
      <c r="K36" s="210"/>
      <c r="L36" s="210"/>
      <c r="M36" s="210"/>
      <c r="N36" s="210"/>
      <c r="O36" s="212"/>
      <c r="P36" s="212"/>
      <c r="Q36" s="210"/>
      <c r="R36" s="210"/>
      <c r="S36" s="210"/>
      <c r="T36" s="212"/>
      <c r="U36" s="212"/>
      <c r="V36" s="212"/>
    </row>
    <row r="37" spans="1:22" ht="41.25" customHeight="1" thickBot="1" x14ac:dyDescent="0.25">
      <c r="A37" s="207">
        <v>34</v>
      </c>
      <c r="B37" s="182">
        <v>45182</v>
      </c>
      <c r="C37" s="213"/>
      <c r="D37" s="214"/>
      <c r="E37" s="209"/>
      <c r="F37" s="183"/>
      <c r="G37" s="183">
        <f t="shared" si="0"/>
        <v>0</v>
      </c>
      <c r="H37" s="210">
        <v>5</v>
      </c>
      <c r="I37" s="211">
        <v>1080</v>
      </c>
      <c r="J37" s="211">
        <f t="shared" si="1"/>
        <v>5400</v>
      </c>
      <c r="K37" s="210"/>
      <c r="L37" s="210"/>
      <c r="M37" s="210"/>
      <c r="N37" s="210"/>
      <c r="O37" s="212"/>
      <c r="P37" s="212"/>
      <c r="Q37" s="210"/>
      <c r="R37" s="210"/>
      <c r="S37" s="210"/>
      <c r="T37" s="212"/>
      <c r="U37" s="212"/>
      <c r="V37" s="212"/>
    </row>
    <row r="38" spans="1:22" ht="41.25" customHeight="1" thickBot="1" x14ac:dyDescent="0.25">
      <c r="A38" s="207">
        <v>35</v>
      </c>
      <c r="B38" s="182">
        <v>45182</v>
      </c>
      <c r="C38" s="213"/>
      <c r="D38" s="214"/>
      <c r="E38" s="209"/>
      <c r="F38" s="183"/>
      <c r="G38" s="183">
        <f t="shared" si="0"/>
        <v>0</v>
      </c>
      <c r="H38" s="210">
        <v>5</v>
      </c>
      <c r="I38" s="211">
        <v>1080</v>
      </c>
      <c r="J38" s="211">
        <f t="shared" si="1"/>
        <v>5400</v>
      </c>
      <c r="K38" s="210"/>
      <c r="L38" s="210"/>
      <c r="M38" s="210"/>
      <c r="N38" s="210"/>
      <c r="O38" s="212"/>
      <c r="P38" s="212"/>
      <c r="Q38" s="210"/>
      <c r="R38" s="210"/>
      <c r="S38" s="210"/>
      <c r="T38" s="212"/>
      <c r="U38" s="212"/>
      <c r="V38" s="212"/>
    </row>
    <row r="39" spans="1:22" ht="41.25" customHeight="1" thickBot="1" x14ac:dyDescent="0.25">
      <c r="A39" s="207">
        <v>36</v>
      </c>
      <c r="B39" s="182">
        <v>45183</v>
      </c>
      <c r="C39" s="213"/>
      <c r="D39" s="214"/>
      <c r="E39" s="209"/>
      <c r="F39" s="183"/>
      <c r="G39" s="183">
        <f t="shared" si="0"/>
        <v>0</v>
      </c>
      <c r="H39" s="210">
        <v>5</v>
      </c>
      <c r="I39" s="211">
        <v>1080</v>
      </c>
      <c r="J39" s="211">
        <f t="shared" si="1"/>
        <v>5400</v>
      </c>
      <c r="K39" s="210"/>
      <c r="L39" s="210"/>
      <c r="M39" s="210"/>
      <c r="N39" s="210"/>
      <c r="O39" s="212"/>
      <c r="P39" s="212"/>
      <c r="Q39" s="210"/>
      <c r="R39" s="210"/>
      <c r="S39" s="210"/>
      <c r="T39" s="212"/>
      <c r="U39" s="212"/>
      <c r="V39" s="212"/>
    </row>
    <row r="40" spans="1:22" ht="41.25" customHeight="1" thickBot="1" x14ac:dyDescent="0.25">
      <c r="A40" s="207">
        <v>37</v>
      </c>
      <c r="B40" s="182">
        <v>45190</v>
      </c>
      <c r="C40" s="213"/>
      <c r="D40" s="214"/>
      <c r="E40" s="209"/>
      <c r="F40" s="183"/>
      <c r="G40" s="183">
        <f t="shared" si="0"/>
        <v>0</v>
      </c>
      <c r="H40" s="210">
        <v>5</v>
      </c>
      <c r="I40" s="211">
        <v>1080</v>
      </c>
      <c r="J40" s="211">
        <f t="shared" si="1"/>
        <v>5400</v>
      </c>
      <c r="K40" s="210"/>
      <c r="L40" s="210"/>
      <c r="M40" s="210"/>
      <c r="N40" s="210"/>
      <c r="O40" s="212"/>
      <c r="P40" s="212"/>
      <c r="Q40" s="210"/>
      <c r="R40" s="210"/>
      <c r="S40" s="210"/>
      <c r="T40" s="212"/>
      <c r="U40" s="212"/>
      <c r="V40" s="212"/>
    </row>
    <row r="41" spans="1:22" ht="41.25" customHeight="1" thickBot="1" x14ac:dyDescent="0.25">
      <c r="A41" s="207">
        <v>38</v>
      </c>
      <c r="B41" s="182">
        <v>45190</v>
      </c>
      <c r="C41" s="213"/>
      <c r="D41" s="214"/>
      <c r="E41" s="209"/>
      <c r="F41" s="183"/>
      <c r="G41" s="183">
        <f t="shared" si="0"/>
        <v>0</v>
      </c>
      <c r="H41" s="210">
        <v>5</v>
      </c>
      <c r="I41" s="211">
        <v>1080</v>
      </c>
      <c r="J41" s="211">
        <f t="shared" si="1"/>
        <v>5400</v>
      </c>
      <c r="K41" s="210"/>
      <c r="L41" s="210"/>
      <c r="M41" s="210"/>
      <c r="N41" s="210"/>
      <c r="O41" s="212"/>
      <c r="P41" s="212"/>
      <c r="Q41" s="210"/>
      <c r="R41" s="210"/>
      <c r="S41" s="210"/>
      <c r="T41" s="212"/>
      <c r="U41" s="212"/>
      <c r="V41" s="212"/>
    </row>
    <row r="42" spans="1:22" ht="41.25" customHeight="1" thickBot="1" x14ac:dyDescent="0.25">
      <c r="A42" s="207">
        <v>39</v>
      </c>
      <c r="B42" s="182">
        <v>45190</v>
      </c>
      <c r="C42" s="213"/>
      <c r="D42" s="214"/>
      <c r="E42" s="209"/>
      <c r="F42" s="183"/>
      <c r="G42" s="183"/>
      <c r="H42" s="210">
        <v>5</v>
      </c>
      <c r="I42" s="211">
        <v>1080</v>
      </c>
      <c r="J42" s="211">
        <f t="shared" si="1"/>
        <v>5400</v>
      </c>
      <c r="K42" s="210"/>
      <c r="L42" s="210"/>
      <c r="M42" s="210"/>
      <c r="N42" s="210"/>
      <c r="O42" s="212"/>
      <c r="P42" s="212"/>
      <c r="Q42" s="210"/>
      <c r="R42" s="210"/>
      <c r="S42" s="210"/>
      <c r="T42" s="212"/>
      <c r="U42" s="212"/>
      <c r="V42" s="212"/>
    </row>
    <row r="43" spans="1:22" ht="41.25" customHeight="1" thickBot="1" x14ac:dyDescent="0.25">
      <c r="A43" s="207">
        <v>40</v>
      </c>
      <c r="B43" s="182">
        <v>45192</v>
      </c>
      <c r="C43" s="213"/>
      <c r="D43" s="214"/>
      <c r="E43" s="209"/>
      <c r="F43" s="183"/>
      <c r="G43" s="183">
        <f t="shared" si="0"/>
        <v>0</v>
      </c>
      <c r="H43" s="210">
        <v>5</v>
      </c>
      <c r="I43" s="211">
        <v>1080</v>
      </c>
      <c r="J43" s="211">
        <f t="shared" si="1"/>
        <v>5400</v>
      </c>
      <c r="K43" s="210"/>
      <c r="L43" s="210"/>
      <c r="M43" s="210"/>
      <c r="N43" s="210"/>
      <c r="O43" s="212"/>
      <c r="P43" s="212"/>
      <c r="Q43" s="210"/>
      <c r="R43" s="210"/>
      <c r="S43" s="210"/>
      <c r="T43" s="212"/>
      <c r="U43" s="212"/>
      <c r="V43" s="212"/>
    </row>
    <row r="44" spans="1:22" ht="41.25" customHeight="1" thickBot="1" x14ac:dyDescent="0.25">
      <c r="A44" s="207">
        <v>40</v>
      </c>
      <c r="B44" s="182">
        <v>45193</v>
      </c>
      <c r="C44" s="213"/>
      <c r="D44" s="214"/>
      <c r="E44" s="209"/>
      <c r="F44" s="183"/>
      <c r="G44" s="183">
        <f t="shared" si="0"/>
        <v>0</v>
      </c>
      <c r="H44" s="210">
        <v>5</v>
      </c>
      <c r="I44" s="211">
        <v>1080</v>
      </c>
      <c r="J44" s="211">
        <f t="shared" si="1"/>
        <v>5400</v>
      </c>
      <c r="K44" s="210"/>
      <c r="L44" s="210"/>
      <c r="M44" s="210"/>
      <c r="N44" s="210"/>
      <c r="O44" s="212"/>
      <c r="P44" s="212"/>
      <c r="Q44" s="210"/>
      <c r="R44" s="210"/>
      <c r="S44" s="210"/>
      <c r="T44" s="212"/>
      <c r="U44" s="212"/>
      <c r="V44" s="212"/>
    </row>
    <row r="45" spans="1:22" ht="41.25" customHeight="1" thickBot="1" x14ac:dyDescent="0.25">
      <c r="A45" s="207">
        <v>41</v>
      </c>
      <c r="B45" s="182">
        <v>45194</v>
      </c>
      <c r="C45" s="213"/>
      <c r="D45" s="214"/>
      <c r="E45" s="209"/>
      <c r="F45" s="183"/>
      <c r="G45" s="183">
        <f t="shared" si="0"/>
        <v>0</v>
      </c>
      <c r="H45" s="210">
        <v>5</v>
      </c>
      <c r="I45" s="211">
        <v>1080</v>
      </c>
      <c r="J45" s="211">
        <f t="shared" si="1"/>
        <v>5400</v>
      </c>
      <c r="K45" s="210"/>
      <c r="L45" s="210"/>
      <c r="M45" s="210"/>
      <c r="N45" s="210"/>
      <c r="O45" s="212"/>
      <c r="P45" s="212"/>
      <c r="Q45" s="210"/>
      <c r="R45" s="210"/>
      <c r="S45" s="210"/>
      <c r="T45" s="212"/>
      <c r="U45" s="212"/>
      <c r="V45" s="212"/>
    </row>
    <row r="46" spans="1:22" ht="41.25" customHeight="1" thickBot="1" x14ac:dyDescent="0.25">
      <c r="A46" s="207">
        <v>42</v>
      </c>
      <c r="B46" s="182">
        <v>45194</v>
      </c>
      <c r="C46" s="213"/>
      <c r="D46" s="214"/>
      <c r="E46" s="209"/>
      <c r="F46" s="183"/>
      <c r="G46" s="183">
        <f t="shared" si="0"/>
        <v>0</v>
      </c>
      <c r="H46" s="210">
        <v>5</v>
      </c>
      <c r="I46" s="211">
        <v>1080</v>
      </c>
      <c r="J46" s="211">
        <f t="shared" si="1"/>
        <v>5400</v>
      </c>
      <c r="K46" s="210"/>
      <c r="L46" s="210"/>
      <c r="M46" s="210"/>
      <c r="N46" s="210"/>
      <c r="O46" s="212"/>
      <c r="P46" s="212"/>
      <c r="Q46" s="210"/>
      <c r="R46" s="210"/>
      <c r="S46" s="210"/>
      <c r="T46" s="212"/>
      <c r="U46" s="212"/>
      <c r="V46" s="212"/>
    </row>
    <row r="47" spans="1:22" ht="41.25" customHeight="1" thickBot="1" x14ac:dyDescent="0.25">
      <c r="A47" s="207">
        <v>43</v>
      </c>
      <c r="B47" s="182">
        <v>45194</v>
      </c>
      <c r="C47" s="213"/>
      <c r="D47" s="214"/>
      <c r="E47" s="209"/>
      <c r="F47" s="183"/>
      <c r="G47" s="183">
        <f t="shared" si="0"/>
        <v>0</v>
      </c>
      <c r="H47" s="210">
        <v>5</v>
      </c>
      <c r="I47" s="211">
        <v>1080</v>
      </c>
      <c r="J47" s="211">
        <f t="shared" si="1"/>
        <v>5400</v>
      </c>
      <c r="K47" s="210"/>
      <c r="L47" s="210"/>
      <c r="M47" s="210"/>
      <c r="N47" s="210"/>
      <c r="O47" s="212"/>
      <c r="P47" s="212"/>
      <c r="Q47" s="210"/>
      <c r="R47" s="210"/>
      <c r="S47" s="210"/>
      <c r="T47" s="212"/>
      <c r="U47" s="212"/>
      <c r="V47" s="212"/>
    </row>
    <row r="48" spans="1:22" ht="41.25" customHeight="1" thickBot="1" x14ac:dyDescent="0.25">
      <c r="A48" s="207">
        <v>44</v>
      </c>
      <c r="B48" s="182" t="s">
        <v>148</v>
      </c>
      <c r="C48" s="213"/>
      <c r="D48" s="214"/>
      <c r="E48" s="209"/>
      <c r="F48" s="183"/>
      <c r="G48" s="183">
        <f t="shared" si="0"/>
        <v>0</v>
      </c>
      <c r="H48" s="210">
        <v>5</v>
      </c>
      <c r="I48" s="211">
        <v>1080</v>
      </c>
      <c r="J48" s="211">
        <f t="shared" si="1"/>
        <v>5400</v>
      </c>
      <c r="K48" s="210"/>
      <c r="L48" s="210"/>
      <c r="M48" s="210"/>
      <c r="N48" s="210"/>
      <c r="O48" s="212"/>
      <c r="P48" s="212"/>
      <c r="Q48" s="210"/>
      <c r="R48" s="210"/>
      <c r="S48" s="210"/>
      <c r="T48" s="212"/>
      <c r="U48" s="212"/>
      <c r="V48" s="212"/>
    </row>
    <row r="49" spans="1:22" ht="41.25" customHeight="1" thickBot="1" x14ac:dyDescent="0.25">
      <c r="A49" s="207">
        <v>45</v>
      </c>
      <c r="B49" s="182" t="s">
        <v>149</v>
      </c>
      <c r="C49" s="213"/>
      <c r="D49" s="214"/>
      <c r="E49" s="209"/>
      <c r="F49" s="183"/>
      <c r="G49" s="183">
        <f t="shared" si="0"/>
        <v>0</v>
      </c>
      <c r="H49" s="210">
        <v>5</v>
      </c>
      <c r="I49" s="211">
        <v>1080</v>
      </c>
      <c r="J49" s="211">
        <f t="shared" si="1"/>
        <v>5400</v>
      </c>
      <c r="K49" s="210"/>
      <c r="L49" s="210"/>
      <c r="M49" s="210"/>
      <c r="N49" s="210"/>
      <c r="O49" s="212"/>
      <c r="P49" s="212"/>
      <c r="Q49" s="210"/>
      <c r="R49" s="210"/>
      <c r="S49" s="210"/>
      <c r="T49" s="212"/>
      <c r="U49" s="212"/>
      <c r="V49" s="212"/>
    </row>
    <row r="50" spans="1:22" ht="41.25" customHeight="1" thickBot="1" x14ac:dyDescent="0.25">
      <c r="A50" s="207">
        <v>46</v>
      </c>
      <c r="B50" s="182" t="s">
        <v>149</v>
      </c>
      <c r="C50" s="213"/>
      <c r="D50" s="214"/>
      <c r="E50" s="209"/>
      <c r="F50" s="183"/>
      <c r="G50" s="183">
        <f t="shared" si="0"/>
        <v>0</v>
      </c>
      <c r="H50" s="210">
        <v>5</v>
      </c>
      <c r="I50" s="211">
        <v>1080</v>
      </c>
      <c r="J50" s="211">
        <f t="shared" si="1"/>
        <v>5400</v>
      </c>
      <c r="K50" s="210"/>
      <c r="L50" s="210"/>
      <c r="M50" s="210"/>
      <c r="N50" s="210"/>
      <c r="O50" s="212"/>
      <c r="P50" s="212"/>
      <c r="Q50" s="210"/>
      <c r="R50" s="210"/>
      <c r="S50" s="210"/>
      <c r="T50" s="212"/>
      <c r="U50" s="212"/>
      <c r="V50" s="212"/>
    </row>
    <row r="51" spans="1:22" ht="41.25" customHeight="1" thickBot="1" x14ac:dyDescent="0.25">
      <c r="A51" s="207">
        <v>47</v>
      </c>
      <c r="B51" s="182"/>
      <c r="C51" s="213"/>
      <c r="D51" s="214"/>
      <c r="E51" s="209"/>
      <c r="F51" s="183"/>
      <c r="G51" s="183">
        <f t="shared" si="0"/>
        <v>0</v>
      </c>
      <c r="H51" s="210"/>
      <c r="I51" s="211"/>
      <c r="J51" s="211">
        <f t="shared" si="1"/>
        <v>0</v>
      </c>
      <c r="K51" s="210"/>
      <c r="L51" s="210"/>
      <c r="M51" s="210"/>
      <c r="N51" s="210"/>
      <c r="O51" s="212"/>
      <c r="P51" s="212"/>
      <c r="Q51" s="210"/>
      <c r="R51" s="210"/>
      <c r="S51" s="210"/>
      <c r="T51" s="212"/>
      <c r="U51" s="212"/>
      <c r="V51" s="212"/>
    </row>
    <row r="52" spans="1:22" ht="41.25" customHeight="1" thickBot="1" x14ac:dyDescent="0.25">
      <c r="A52" s="207">
        <v>48</v>
      </c>
      <c r="B52" s="182"/>
      <c r="C52" s="213"/>
      <c r="D52" s="214"/>
      <c r="E52" s="209"/>
      <c r="F52" s="183"/>
      <c r="G52" s="183">
        <f t="shared" si="0"/>
        <v>0</v>
      </c>
      <c r="H52" s="210"/>
      <c r="I52" s="211"/>
      <c r="J52" s="211">
        <f t="shared" si="1"/>
        <v>0</v>
      </c>
      <c r="K52" s="210"/>
      <c r="L52" s="210"/>
      <c r="M52" s="210"/>
      <c r="N52" s="210"/>
      <c r="O52" s="212"/>
      <c r="P52" s="212"/>
      <c r="Q52" s="210"/>
      <c r="R52" s="210"/>
      <c r="S52" s="210"/>
      <c r="T52" s="212"/>
      <c r="U52" s="212"/>
      <c r="V52" s="212"/>
    </row>
    <row r="53" spans="1:22" ht="41.25" customHeight="1" thickBot="1" x14ac:dyDescent="0.25">
      <c r="A53" s="207">
        <v>49</v>
      </c>
      <c r="B53" s="182"/>
      <c r="C53" s="213"/>
      <c r="D53" s="214"/>
      <c r="E53" s="209"/>
      <c r="F53" s="183"/>
      <c r="G53" s="183">
        <f t="shared" si="0"/>
        <v>0</v>
      </c>
      <c r="H53" s="210"/>
      <c r="I53" s="211"/>
      <c r="J53" s="211">
        <f t="shared" si="1"/>
        <v>0</v>
      </c>
      <c r="K53" s="210"/>
      <c r="L53" s="210"/>
      <c r="M53" s="210"/>
      <c r="N53" s="210"/>
      <c r="O53" s="212"/>
      <c r="P53" s="212"/>
      <c r="Q53" s="210"/>
      <c r="R53" s="210"/>
      <c r="S53" s="210"/>
      <c r="T53" s="212"/>
      <c r="U53" s="212"/>
      <c r="V53" s="212"/>
    </row>
    <row r="54" spans="1:22" ht="41.25" customHeight="1" thickBot="1" x14ac:dyDescent="0.25">
      <c r="A54" s="207">
        <v>50</v>
      </c>
      <c r="B54" s="182"/>
      <c r="C54" s="213"/>
      <c r="D54" s="214"/>
      <c r="E54" s="209"/>
      <c r="F54" s="183"/>
      <c r="G54" s="183">
        <f t="shared" si="0"/>
        <v>0</v>
      </c>
      <c r="H54" s="210"/>
      <c r="I54" s="211"/>
      <c r="J54" s="211">
        <f t="shared" si="1"/>
        <v>0</v>
      </c>
      <c r="K54" s="210"/>
      <c r="L54" s="210"/>
      <c r="M54" s="210"/>
      <c r="N54" s="210"/>
      <c r="O54" s="212"/>
      <c r="P54" s="212"/>
      <c r="Q54" s="210"/>
      <c r="R54" s="210"/>
      <c r="S54" s="210"/>
      <c r="T54" s="212"/>
      <c r="U54" s="212"/>
      <c r="V54" s="212"/>
    </row>
    <row r="55" spans="1:22" ht="41.25" customHeight="1" thickBot="1" x14ac:dyDescent="0.25">
      <c r="A55" s="207">
        <v>51</v>
      </c>
      <c r="B55" s="182"/>
      <c r="C55" s="213"/>
      <c r="D55" s="214"/>
      <c r="E55" s="209"/>
      <c r="F55" s="183"/>
      <c r="G55" s="183">
        <f t="shared" si="0"/>
        <v>0</v>
      </c>
      <c r="H55" s="210"/>
      <c r="I55" s="211"/>
      <c r="J55" s="211">
        <f t="shared" si="1"/>
        <v>0</v>
      </c>
      <c r="K55" s="210"/>
      <c r="L55" s="210"/>
      <c r="M55" s="210"/>
      <c r="N55" s="210"/>
      <c r="O55" s="212"/>
      <c r="P55" s="212"/>
      <c r="Q55" s="210"/>
      <c r="R55" s="210"/>
      <c r="S55" s="210"/>
      <c r="T55" s="212"/>
      <c r="U55" s="212"/>
      <c r="V55" s="212"/>
    </row>
    <row r="56" spans="1:22" ht="41.25" customHeight="1" thickBot="1" x14ac:dyDescent="0.25">
      <c r="A56" s="207">
        <v>52</v>
      </c>
      <c r="B56" s="215"/>
      <c r="C56" s="213"/>
      <c r="D56" s="214"/>
      <c r="E56" s="209"/>
      <c r="F56" s="183"/>
      <c r="G56" s="183">
        <f t="shared" si="0"/>
        <v>0</v>
      </c>
      <c r="H56" s="210"/>
      <c r="I56" s="211"/>
      <c r="J56" s="211">
        <f t="shared" si="1"/>
        <v>0</v>
      </c>
      <c r="K56" s="210"/>
      <c r="L56" s="210"/>
      <c r="M56" s="210"/>
      <c r="N56" s="210"/>
      <c r="O56" s="212"/>
      <c r="P56" s="212"/>
      <c r="Q56" s="210"/>
      <c r="R56" s="210"/>
      <c r="S56" s="210"/>
      <c r="T56" s="212"/>
      <c r="U56" s="212"/>
      <c r="V56" s="212"/>
    </row>
    <row r="57" spans="1:22" ht="41.25" customHeight="1" thickBot="1" x14ac:dyDescent="0.25">
      <c r="A57" s="207">
        <v>53</v>
      </c>
      <c r="B57" s="182"/>
      <c r="C57" s="183">
        <f>SUM(C5:C36)</f>
        <v>0</v>
      </c>
      <c r="D57" s="182"/>
      <c r="E57" s="209"/>
      <c r="F57" s="183"/>
      <c r="G57" s="183">
        <f t="shared" si="0"/>
        <v>0</v>
      </c>
      <c r="H57" s="211"/>
      <c r="I57" s="211"/>
      <c r="J57" s="211">
        <f t="shared" si="1"/>
        <v>0</v>
      </c>
      <c r="K57" s="210"/>
      <c r="L57" s="211"/>
      <c r="M57" s="210"/>
      <c r="N57" s="211"/>
      <c r="O57" s="212"/>
      <c r="P57" s="212"/>
      <c r="Q57" s="210"/>
      <c r="R57" s="211"/>
      <c r="S57" s="210"/>
      <c r="T57" s="212"/>
      <c r="U57" s="212"/>
      <c r="V57" s="212"/>
    </row>
    <row r="58" spans="1:22" s="184" customFormat="1" ht="41.25" customHeight="1" thickBot="1" x14ac:dyDescent="0.25">
      <c r="A58" s="175" t="s">
        <v>138</v>
      </c>
      <c r="B58" s="186"/>
      <c r="C58" s="187">
        <f>SUM(C4:C57)</f>
        <v>0</v>
      </c>
      <c r="D58" s="216"/>
      <c r="E58" s="217">
        <f>SUM(E4:E57)</f>
        <v>142</v>
      </c>
      <c r="F58" s="187"/>
      <c r="G58" s="187">
        <f>SUM(G4:G57)</f>
        <v>142560</v>
      </c>
      <c r="H58" s="217">
        <f>SUM(H4:H57)</f>
        <v>90</v>
      </c>
      <c r="I58" s="218"/>
      <c r="J58" s="218">
        <f>SUM(J4:J57)</f>
        <v>97200</v>
      </c>
      <c r="K58" s="217"/>
      <c r="L58" s="218"/>
      <c r="M58" s="218">
        <f>SUM(M4:M57)</f>
        <v>0</v>
      </c>
      <c r="N58" s="217">
        <f>SUM(N4:N57)</f>
        <v>0</v>
      </c>
      <c r="O58" s="219"/>
      <c r="P58" s="200">
        <f>SUM(P4:P57)</f>
        <v>0</v>
      </c>
      <c r="Q58" s="217">
        <f>SUM(Q4:Q57)</f>
        <v>0</v>
      </c>
      <c r="R58" s="219"/>
      <c r="S58" s="200">
        <f>SUM(S4:S57)</f>
        <v>0</v>
      </c>
      <c r="T58" s="217">
        <f>SUM(T4:T57)</f>
        <v>0</v>
      </c>
      <c r="U58" s="219"/>
      <c r="V58" s="200">
        <f>SUM(V4:V57)</f>
        <v>0</v>
      </c>
    </row>
    <row r="59" spans="1:22" s="226" customFormat="1" ht="41.25" customHeight="1" thickBot="1" x14ac:dyDescent="0.25">
      <c r="A59" s="220"/>
      <c r="B59" s="221"/>
      <c r="C59" s="222"/>
      <c r="D59" s="223"/>
      <c r="E59" s="224"/>
      <c r="F59" s="222"/>
      <c r="G59" s="222"/>
      <c r="H59" s="225"/>
      <c r="I59" s="225"/>
      <c r="J59" s="225"/>
      <c r="K59" s="225"/>
      <c r="L59" s="225"/>
      <c r="M59" s="225"/>
      <c r="N59" s="225"/>
      <c r="P59" s="227"/>
      <c r="Q59" s="225"/>
      <c r="S59" s="227"/>
      <c r="T59" s="225"/>
      <c r="V59" s="227"/>
    </row>
    <row r="60" spans="1:22" ht="41.25" customHeight="1" thickBot="1" x14ac:dyDescent="0.25">
      <c r="B60" s="1"/>
      <c r="C60" s="196" t="s">
        <v>139</v>
      </c>
      <c r="D60" s="197">
        <f>C58</f>
        <v>0</v>
      </c>
      <c r="G60" s="174" t="s">
        <v>140</v>
      </c>
      <c r="H60" s="187">
        <f>E58+H58+K58+N58+Q58+T58</f>
        <v>232</v>
      </c>
      <c r="N60" s="1"/>
    </row>
    <row r="61" spans="1:22" ht="41.25" customHeight="1" thickBot="1" x14ac:dyDescent="0.25">
      <c r="B61" s="1"/>
      <c r="C61" s="174" t="s">
        <v>141</v>
      </c>
      <c r="D61" s="187">
        <f>G58+J58+M58+P58+S58+V58</f>
        <v>239760</v>
      </c>
      <c r="N61" s="1"/>
    </row>
    <row r="62" spans="1:22" ht="41.25" customHeight="1" thickBot="1" x14ac:dyDescent="0.25">
      <c r="B62" s="1"/>
      <c r="C62" s="198" t="s">
        <v>40</v>
      </c>
      <c r="D62" s="199">
        <f>D60-D61</f>
        <v>-239760</v>
      </c>
      <c r="N62" s="1"/>
    </row>
    <row r="63" spans="1:22" ht="41.25" customHeight="1" x14ac:dyDescent="0.2">
      <c r="B63" s="1"/>
    </row>
    <row r="64" spans="1:22" ht="41.25" customHeight="1" x14ac:dyDescent="0.2">
      <c r="B64" s="1"/>
    </row>
    <row r="65" spans="2:2" ht="41.25" customHeight="1" x14ac:dyDescent="0.2">
      <c r="B65" s="1"/>
    </row>
    <row r="66" spans="2:2" ht="41.25" customHeight="1" x14ac:dyDescent="0.2">
      <c r="B66" s="1"/>
    </row>
    <row r="67" spans="2:2" ht="41.25" customHeight="1" x14ac:dyDescent="0.2">
      <c r="B67" s="1"/>
    </row>
    <row r="68" spans="2:2" ht="41.25" customHeight="1" x14ac:dyDescent="0.2">
      <c r="B68" s="1"/>
    </row>
    <row r="69" spans="2:2" ht="41.25" customHeight="1" x14ac:dyDescent="0.2">
      <c r="B69" s="1"/>
    </row>
    <row r="70" spans="2:2" ht="41.25" customHeight="1" x14ac:dyDescent="0.2">
      <c r="B70" s="1"/>
    </row>
    <row r="71" spans="2:2" ht="41.25" customHeight="1" x14ac:dyDescent="0.2">
      <c r="B71" s="1"/>
    </row>
    <row r="72" spans="2:2" ht="41.25" customHeight="1" x14ac:dyDescent="0.2">
      <c r="B72" s="1"/>
    </row>
    <row r="73" spans="2:2" ht="41.25" customHeight="1" x14ac:dyDescent="0.2">
      <c r="B73" s="1"/>
    </row>
    <row r="74" spans="2:2" ht="41.25" customHeight="1" x14ac:dyDescent="0.2">
      <c r="B74" s="1"/>
    </row>
    <row r="75" spans="2:2" ht="41.25" customHeight="1" x14ac:dyDescent="0.2">
      <c r="B75" s="1"/>
    </row>
    <row r="76" spans="2:2" ht="41.25" customHeight="1" x14ac:dyDescent="0.2">
      <c r="B76" s="1"/>
    </row>
    <row r="77" spans="2:2" ht="41.25" customHeight="1" x14ac:dyDescent="0.2">
      <c r="B77" s="1"/>
    </row>
    <row r="78" spans="2:2" ht="41.25" customHeight="1" x14ac:dyDescent="0.2">
      <c r="B78" s="1"/>
    </row>
    <row r="79" spans="2:2" ht="41.25" customHeight="1" x14ac:dyDescent="0.2">
      <c r="B79" s="1"/>
    </row>
    <row r="80" spans="2:2" ht="41.25" customHeight="1" x14ac:dyDescent="0.2">
      <c r="B80" s="1"/>
    </row>
    <row r="81" spans="2:2" ht="41.25" customHeight="1" x14ac:dyDescent="0.2">
      <c r="B81" s="1"/>
    </row>
    <row r="82" spans="2:2" ht="41.25" customHeight="1" x14ac:dyDescent="0.2">
      <c r="B82" s="1"/>
    </row>
    <row r="83" spans="2:2" ht="41.25" customHeight="1" x14ac:dyDescent="0.2">
      <c r="B83" s="1"/>
    </row>
    <row r="84" spans="2:2" ht="41.25" customHeight="1" x14ac:dyDescent="0.2">
      <c r="B84" s="1"/>
    </row>
    <row r="85" spans="2:2" ht="41.25" customHeight="1" x14ac:dyDescent="0.2">
      <c r="B85" s="1"/>
    </row>
    <row r="86" spans="2:2" ht="41.25" customHeight="1" x14ac:dyDescent="0.2">
      <c r="B86" s="1"/>
    </row>
    <row r="87" spans="2:2" ht="41.25" customHeight="1" x14ac:dyDescent="0.2">
      <c r="B87" s="1"/>
    </row>
    <row r="88" spans="2:2" ht="41.25" customHeight="1" x14ac:dyDescent="0.2">
      <c r="B88" s="1"/>
    </row>
    <row r="89" spans="2:2" ht="41.25" customHeight="1" x14ac:dyDescent="0.2">
      <c r="B89" s="1"/>
    </row>
    <row r="90" spans="2:2" ht="41.25" customHeight="1" x14ac:dyDescent="0.2">
      <c r="B90" s="1"/>
    </row>
    <row r="91" spans="2:2" ht="41.25" customHeight="1" x14ac:dyDescent="0.2">
      <c r="B91" s="1"/>
    </row>
    <row r="92" spans="2:2" ht="41.25" customHeight="1" x14ac:dyDescent="0.2">
      <c r="B92" s="1"/>
    </row>
    <row r="93" spans="2:2" ht="41.25" customHeight="1" x14ac:dyDescent="0.2">
      <c r="B93" s="1"/>
    </row>
    <row r="94" spans="2:2" ht="41.25" customHeight="1" x14ac:dyDescent="0.2">
      <c r="B94" s="1"/>
    </row>
    <row r="95" spans="2:2" ht="41.25" customHeight="1" x14ac:dyDescent="0.2">
      <c r="B95" s="1"/>
    </row>
    <row r="96" spans="2:2" ht="41.25" customHeight="1" x14ac:dyDescent="0.2">
      <c r="B96" s="1"/>
    </row>
    <row r="97" spans="2:2" ht="41.25" customHeight="1" x14ac:dyDescent="0.2">
      <c r="B97" s="1"/>
    </row>
    <row r="98" spans="2:2" ht="41.25" customHeight="1" x14ac:dyDescent="0.2">
      <c r="B98" s="1"/>
    </row>
    <row r="99" spans="2:2" ht="41.25" customHeight="1" x14ac:dyDescent="0.2">
      <c r="B99" s="1"/>
    </row>
    <row r="100" spans="2:2" ht="41.25" customHeight="1" x14ac:dyDescent="0.2">
      <c r="B100" s="1"/>
    </row>
    <row r="101" spans="2:2" ht="41.25" customHeight="1" x14ac:dyDescent="0.2">
      <c r="B101" s="1"/>
    </row>
    <row r="102" spans="2:2" ht="41.25" customHeight="1" x14ac:dyDescent="0.2">
      <c r="B102" s="1"/>
    </row>
    <row r="103" spans="2:2" ht="41.25" customHeight="1" x14ac:dyDescent="0.2">
      <c r="B103" s="1"/>
    </row>
    <row r="104" spans="2:2" ht="41.25" customHeight="1" x14ac:dyDescent="0.2">
      <c r="B104" s="1"/>
    </row>
    <row r="105" spans="2:2" ht="41.25" customHeight="1" x14ac:dyDescent="0.2">
      <c r="B105" s="1"/>
    </row>
    <row r="106" spans="2:2" ht="41.25" customHeight="1" x14ac:dyDescent="0.2">
      <c r="B106" s="1"/>
    </row>
    <row r="107" spans="2:2" ht="41.25" customHeight="1" x14ac:dyDescent="0.2">
      <c r="B107" s="1"/>
    </row>
    <row r="108" spans="2:2" ht="41.25" customHeight="1" x14ac:dyDescent="0.2">
      <c r="B108" s="1"/>
    </row>
    <row r="109" spans="2:2" ht="41.25" customHeight="1" x14ac:dyDescent="0.2">
      <c r="B109" s="1"/>
    </row>
    <row r="110" spans="2:2" ht="41.25" customHeight="1" x14ac:dyDescent="0.2">
      <c r="B110" s="1"/>
    </row>
    <row r="111" spans="2:2" ht="41.25" customHeight="1" x14ac:dyDescent="0.2">
      <c r="B111" s="1"/>
    </row>
    <row r="112" spans="2:2" ht="41.25" customHeight="1" x14ac:dyDescent="0.2">
      <c r="B112" s="1"/>
    </row>
    <row r="113" spans="2:2" ht="41.25" customHeight="1" x14ac:dyDescent="0.2">
      <c r="B113" s="1"/>
    </row>
    <row r="114" spans="2:2" ht="41.25" customHeight="1" x14ac:dyDescent="0.2">
      <c r="B114" s="1"/>
    </row>
    <row r="115" spans="2:2" ht="41.25" customHeight="1" x14ac:dyDescent="0.2">
      <c r="B115" s="1"/>
    </row>
    <row r="116" spans="2:2" ht="41.25" customHeight="1" x14ac:dyDescent="0.2">
      <c r="B116" s="1"/>
    </row>
    <row r="117" spans="2:2" ht="41.25" customHeight="1" x14ac:dyDescent="0.2">
      <c r="B117" s="1"/>
    </row>
    <row r="118" spans="2:2" ht="41.25" customHeight="1" x14ac:dyDescent="0.2">
      <c r="B118" s="1"/>
    </row>
    <row r="119" spans="2:2" ht="41.25" customHeight="1" x14ac:dyDescent="0.2">
      <c r="B119" s="1"/>
    </row>
    <row r="120" spans="2:2" ht="41.25" customHeight="1" x14ac:dyDescent="0.2">
      <c r="B120" s="1"/>
    </row>
    <row r="121" spans="2:2" ht="41.25" customHeight="1" x14ac:dyDescent="0.2">
      <c r="B121" s="1"/>
    </row>
    <row r="122" spans="2:2" ht="41.25" customHeight="1" x14ac:dyDescent="0.2">
      <c r="B122" s="1"/>
    </row>
    <row r="123" spans="2:2" ht="41.25" customHeight="1" x14ac:dyDescent="0.2">
      <c r="B123" s="1"/>
    </row>
    <row r="124" spans="2:2" ht="41.25" customHeight="1" x14ac:dyDescent="0.2">
      <c r="B124" s="1"/>
    </row>
    <row r="125" spans="2:2" ht="41.25" customHeight="1" x14ac:dyDescent="0.2">
      <c r="B125" s="1"/>
    </row>
    <row r="126" spans="2:2" ht="41.25" customHeight="1" x14ac:dyDescent="0.2">
      <c r="B126" s="1"/>
    </row>
    <row r="127" spans="2:2" ht="41.25" customHeight="1" x14ac:dyDescent="0.2">
      <c r="B127" s="1"/>
    </row>
    <row r="128" spans="2:2" ht="41.25" customHeight="1" x14ac:dyDescent="0.2">
      <c r="B128" s="1"/>
    </row>
    <row r="129" spans="2:2" ht="41.25" customHeight="1" x14ac:dyDescent="0.2">
      <c r="B129" s="1"/>
    </row>
    <row r="130" spans="2:2" ht="41.25" customHeight="1" x14ac:dyDescent="0.2">
      <c r="B130" s="1"/>
    </row>
    <row r="131" spans="2:2" ht="41.25" customHeight="1" x14ac:dyDescent="0.2">
      <c r="B131" s="1"/>
    </row>
    <row r="132" spans="2:2" ht="41.25" customHeight="1" x14ac:dyDescent="0.2">
      <c r="B132" s="1"/>
    </row>
    <row r="133" spans="2:2" ht="41.25" customHeight="1" x14ac:dyDescent="0.2">
      <c r="B133" s="1"/>
    </row>
    <row r="134" spans="2:2" ht="41.25" customHeight="1" x14ac:dyDescent="0.2">
      <c r="B134" s="1"/>
    </row>
    <row r="135" spans="2:2" ht="41.25" customHeight="1" x14ac:dyDescent="0.2">
      <c r="B135" s="1"/>
    </row>
    <row r="136" spans="2:2" ht="41.25" customHeight="1" x14ac:dyDescent="0.2">
      <c r="B136" s="1"/>
    </row>
    <row r="137" spans="2:2" ht="41.25" customHeight="1" x14ac:dyDescent="0.2">
      <c r="B137" s="1"/>
    </row>
    <row r="138" spans="2:2" ht="41.25" customHeight="1" x14ac:dyDescent="0.2">
      <c r="B138" s="1"/>
    </row>
    <row r="139" spans="2:2" ht="41.25" customHeight="1" x14ac:dyDescent="0.2">
      <c r="B139" s="1"/>
    </row>
    <row r="140" spans="2:2" ht="41.25" customHeight="1" x14ac:dyDescent="0.2">
      <c r="B140" s="1"/>
    </row>
    <row r="141" spans="2:2" ht="41.25" customHeight="1" x14ac:dyDescent="0.2">
      <c r="B141" s="1"/>
    </row>
    <row r="142" spans="2:2" ht="41.25" customHeight="1" x14ac:dyDescent="0.2">
      <c r="B142" s="1"/>
    </row>
    <row r="143" spans="2:2" ht="41.25" customHeight="1" x14ac:dyDescent="0.2">
      <c r="B143" s="1"/>
    </row>
    <row r="144" spans="2:2" ht="41.25" customHeight="1" x14ac:dyDescent="0.2">
      <c r="B144" s="1"/>
    </row>
    <row r="145" spans="2:2" ht="41.25" customHeight="1" x14ac:dyDescent="0.2">
      <c r="B145" s="1"/>
    </row>
    <row r="146" spans="2:2" ht="41.25" customHeight="1" x14ac:dyDescent="0.2">
      <c r="B146" s="1"/>
    </row>
    <row r="147" spans="2:2" ht="41.25" customHeight="1" x14ac:dyDescent="0.2">
      <c r="B147" s="1"/>
    </row>
    <row r="148" spans="2:2" ht="41.25" customHeight="1" x14ac:dyDescent="0.2">
      <c r="B148" s="1"/>
    </row>
    <row r="149" spans="2:2" ht="41.25" customHeight="1" x14ac:dyDescent="0.2">
      <c r="B149" s="1"/>
    </row>
    <row r="150" spans="2:2" ht="41.25" customHeight="1" x14ac:dyDescent="0.2">
      <c r="B150" s="1"/>
    </row>
    <row r="151" spans="2:2" ht="41.25" customHeight="1" x14ac:dyDescent="0.2">
      <c r="B151" s="1"/>
    </row>
    <row r="152" spans="2:2" ht="41.25" customHeight="1" x14ac:dyDescent="0.2">
      <c r="B152" s="1"/>
    </row>
    <row r="153" spans="2:2" ht="41.25" customHeight="1" x14ac:dyDescent="0.2">
      <c r="B153" s="1"/>
    </row>
    <row r="154" spans="2:2" ht="41.25" customHeight="1" x14ac:dyDescent="0.2">
      <c r="B154" s="1"/>
    </row>
    <row r="155" spans="2:2" ht="41.25" customHeight="1" x14ac:dyDescent="0.2">
      <c r="B155" s="1"/>
    </row>
    <row r="156" spans="2:2" ht="41.25" customHeight="1" x14ac:dyDescent="0.2">
      <c r="B156" s="1"/>
    </row>
    <row r="157" spans="2:2" ht="41.25" customHeight="1" x14ac:dyDescent="0.2">
      <c r="B157" s="1"/>
    </row>
    <row r="158" spans="2:2" ht="41.25" customHeight="1" x14ac:dyDescent="0.2">
      <c r="B158" s="1"/>
    </row>
    <row r="159" spans="2:2" ht="41.25" customHeight="1" x14ac:dyDescent="0.2">
      <c r="B159" s="1"/>
    </row>
    <row r="160" spans="2:2" ht="41.25" customHeight="1" x14ac:dyDescent="0.2">
      <c r="B160" s="1"/>
    </row>
    <row r="161" spans="2:2" ht="41.25" customHeight="1" x14ac:dyDescent="0.2">
      <c r="B161" s="1"/>
    </row>
    <row r="162" spans="2:2" ht="41.25" customHeight="1" x14ac:dyDescent="0.2">
      <c r="B162" s="1"/>
    </row>
    <row r="163" spans="2:2" ht="41.25" customHeight="1" x14ac:dyDescent="0.2">
      <c r="B163" s="1"/>
    </row>
    <row r="164" spans="2:2" ht="41.25" customHeight="1" x14ac:dyDescent="0.2">
      <c r="B164" s="1"/>
    </row>
    <row r="165" spans="2:2" ht="41.25" customHeight="1" x14ac:dyDescent="0.2">
      <c r="B165" s="1"/>
    </row>
    <row r="166" spans="2:2" ht="41.25" customHeight="1" x14ac:dyDescent="0.2">
      <c r="B166" s="1"/>
    </row>
    <row r="167" spans="2:2" ht="41.25" customHeight="1" x14ac:dyDescent="0.2">
      <c r="B167" s="1"/>
    </row>
    <row r="168" spans="2:2" ht="41.25" customHeight="1" x14ac:dyDescent="0.2">
      <c r="B168" s="1"/>
    </row>
    <row r="169" spans="2:2" ht="41.25" customHeight="1" x14ac:dyDescent="0.2">
      <c r="B169" s="1"/>
    </row>
    <row r="170" spans="2:2" ht="41.25" customHeight="1" x14ac:dyDescent="0.2">
      <c r="B170" s="1"/>
    </row>
    <row r="171" spans="2:2" ht="41.25" customHeight="1" x14ac:dyDescent="0.2">
      <c r="B171" s="1"/>
    </row>
    <row r="172" spans="2:2" ht="41.25" customHeight="1" x14ac:dyDescent="0.2">
      <c r="B172" s="1"/>
    </row>
    <row r="173" spans="2:2" ht="41.25" customHeight="1" x14ac:dyDescent="0.2">
      <c r="B173" s="1"/>
    </row>
    <row r="174" spans="2:2" ht="41.25" customHeight="1" x14ac:dyDescent="0.2">
      <c r="B174" s="1"/>
    </row>
    <row r="175" spans="2:2" ht="41.25" customHeight="1" x14ac:dyDescent="0.2">
      <c r="B175" s="1"/>
    </row>
    <row r="176" spans="2:2" ht="41.25" customHeight="1" x14ac:dyDescent="0.2">
      <c r="B176" s="1"/>
    </row>
    <row r="177" spans="2:2" ht="41.25" customHeight="1" x14ac:dyDescent="0.2">
      <c r="B177" s="1"/>
    </row>
    <row r="178" spans="2:2" ht="41.25" customHeight="1" x14ac:dyDescent="0.2">
      <c r="B178" s="1"/>
    </row>
    <row r="179" spans="2:2" ht="41.25" customHeight="1" x14ac:dyDescent="0.2">
      <c r="B179" s="1"/>
    </row>
    <row r="180" spans="2:2" ht="41.25" customHeight="1" x14ac:dyDescent="0.2">
      <c r="B180" s="1"/>
    </row>
    <row r="181" spans="2:2" ht="41.25" customHeight="1" x14ac:dyDescent="0.2">
      <c r="B181" s="1"/>
    </row>
    <row r="182" spans="2:2" ht="41.25" customHeight="1" x14ac:dyDescent="0.2">
      <c r="B182" s="1"/>
    </row>
    <row r="183" spans="2:2" ht="41.25" customHeight="1" x14ac:dyDescent="0.2">
      <c r="B183" s="1"/>
    </row>
    <row r="184" spans="2:2" ht="41.25" customHeight="1" x14ac:dyDescent="0.2">
      <c r="B184" s="1"/>
    </row>
    <row r="185" spans="2:2" ht="41.25" customHeight="1" x14ac:dyDescent="0.2">
      <c r="B185" s="1"/>
    </row>
    <row r="186" spans="2:2" ht="41.25" customHeight="1" x14ac:dyDescent="0.2">
      <c r="B186" s="1"/>
    </row>
    <row r="187" spans="2:2" ht="41.25" customHeight="1" x14ac:dyDescent="0.2">
      <c r="B187" s="1"/>
    </row>
    <row r="188" spans="2:2" ht="41.25" customHeight="1" x14ac:dyDescent="0.2">
      <c r="B188" s="1"/>
    </row>
    <row r="189" spans="2:2" ht="41.25" customHeight="1" x14ac:dyDescent="0.2">
      <c r="B189" s="1"/>
    </row>
    <row r="190" spans="2:2" ht="41.25" customHeight="1" x14ac:dyDescent="0.2">
      <c r="B190" s="1"/>
    </row>
    <row r="191" spans="2:2" ht="41.25" customHeight="1" x14ac:dyDescent="0.2">
      <c r="B191" s="1"/>
    </row>
    <row r="192" spans="2:2" ht="41.25" customHeight="1" x14ac:dyDescent="0.2">
      <c r="B192" s="1"/>
    </row>
    <row r="193" spans="2:2" ht="41.25" customHeight="1" x14ac:dyDescent="0.2">
      <c r="B193" s="1"/>
    </row>
    <row r="194" spans="2:2" ht="41.25" customHeight="1" x14ac:dyDescent="0.2">
      <c r="B194" s="1"/>
    </row>
    <row r="195" spans="2:2" ht="41.25" customHeight="1" x14ac:dyDescent="0.2">
      <c r="B195" s="1"/>
    </row>
    <row r="196" spans="2:2" ht="41.25" customHeight="1" x14ac:dyDescent="0.2">
      <c r="B196" s="1"/>
    </row>
    <row r="197" spans="2:2" ht="41.25" customHeight="1" x14ac:dyDescent="0.2">
      <c r="B197" s="1"/>
    </row>
    <row r="198" spans="2:2" ht="41.25" customHeight="1" x14ac:dyDescent="0.2">
      <c r="B198" s="1"/>
    </row>
    <row r="199" spans="2:2" ht="41.25" customHeight="1" x14ac:dyDescent="0.2">
      <c r="B199" s="1"/>
    </row>
    <row r="200" spans="2:2" ht="41.25" customHeight="1" x14ac:dyDescent="0.2">
      <c r="B200" s="1"/>
    </row>
    <row r="201" spans="2:2" ht="41.25" customHeight="1" x14ac:dyDescent="0.2">
      <c r="B201" s="1"/>
    </row>
    <row r="202" spans="2:2" ht="41.25" customHeight="1" x14ac:dyDescent="0.2">
      <c r="B202" s="1"/>
    </row>
    <row r="203" spans="2:2" ht="41.25" customHeight="1" x14ac:dyDescent="0.2">
      <c r="B203" s="1"/>
    </row>
    <row r="204" spans="2:2" ht="41.25" customHeight="1" x14ac:dyDescent="0.2">
      <c r="B204" s="1"/>
    </row>
    <row r="205" spans="2:2" ht="41.25" customHeight="1" x14ac:dyDescent="0.2">
      <c r="B205" s="1"/>
    </row>
    <row r="206" spans="2:2" ht="41.25" customHeight="1" x14ac:dyDescent="0.2">
      <c r="B206" s="1"/>
    </row>
    <row r="207" spans="2:2" ht="41.25" customHeight="1" x14ac:dyDescent="0.2">
      <c r="B207" s="1"/>
    </row>
    <row r="208" spans="2:2" ht="41.25" customHeight="1" x14ac:dyDescent="0.2">
      <c r="B208" s="1"/>
    </row>
    <row r="209" spans="2:2" ht="41.25" customHeight="1" x14ac:dyDescent="0.2">
      <c r="B209" s="1"/>
    </row>
    <row r="210" spans="2:2" ht="41.25" customHeight="1" x14ac:dyDescent="0.2">
      <c r="B210" s="1"/>
    </row>
    <row r="211" spans="2:2" ht="41.25" customHeight="1" x14ac:dyDescent="0.2">
      <c r="B211" s="1"/>
    </row>
    <row r="212" spans="2:2" ht="41.25" customHeight="1" x14ac:dyDescent="0.2">
      <c r="B212" s="1"/>
    </row>
    <row r="213" spans="2:2" ht="41.25" customHeight="1" x14ac:dyDescent="0.2">
      <c r="B213" s="1"/>
    </row>
    <row r="214" spans="2:2" ht="41.25" customHeight="1" x14ac:dyDescent="0.2">
      <c r="B214" s="1"/>
    </row>
    <row r="215" spans="2:2" ht="41.25" customHeight="1" x14ac:dyDescent="0.2">
      <c r="B215" s="1"/>
    </row>
    <row r="216" spans="2:2" ht="41.25" customHeight="1" x14ac:dyDescent="0.2">
      <c r="B216" s="1"/>
    </row>
    <row r="217" spans="2:2" ht="41.25" customHeight="1" x14ac:dyDescent="0.2">
      <c r="B217" s="1"/>
    </row>
    <row r="218" spans="2:2" ht="41.25" customHeight="1" x14ac:dyDescent="0.2">
      <c r="B218" s="1"/>
    </row>
    <row r="219" spans="2:2" ht="41.25" customHeight="1" x14ac:dyDescent="0.2">
      <c r="B219" s="1"/>
    </row>
    <row r="220" spans="2:2" ht="41.25" customHeight="1" x14ac:dyDescent="0.2">
      <c r="B220" s="1"/>
    </row>
    <row r="221" spans="2:2" ht="41.25" customHeight="1" x14ac:dyDescent="0.2">
      <c r="B221" s="1"/>
    </row>
    <row r="222" spans="2:2" ht="41.25" customHeight="1" x14ac:dyDescent="0.2">
      <c r="B222" s="1"/>
    </row>
    <row r="223" spans="2:2" ht="41.25" customHeight="1" x14ac:dyDescent="0.2">
      <c r="B223" s="1"/>
    </row>
    <row r="224" spans="2:2" ht="41.25" customHeight="1" x14ac:dyDescent="0.2">
      <c r="B224" s="1"/>
    </row>
    <row r="225" spans="2:2" ht="41.25" customHeight="1" x14ac:dyDescent="0.2">
      <c r="B225" s="1"/>
    </row>
    <row r="226" spans="2:2" ht="41.25" customHeight="1" x14ac:dyDescent="0.2">
      <c r="B226" s="1"/>
    </row>
    <row r="227" spans="2:2" ht="41.25" customHeight="1" x14ac:dyDescent="0.2">
      <c r="B227" s="1"/>
    </row>
    <row r="228" spans="2:2" ht="41.25" customHeight="1" x14ac:dyDescent="0.2">
      <c r="B228" s="1"/>
    </row>
    <row r="229" spans="2:2" ht="41.25" customHeight="1" x14ac:dyDescent="0.2">
      <c r="B229" s="1"/>
    </row>
    <row r="230" spans="2:2" ht="41.25" customHeight="1" x14ac:dyDescent="0.2">
      <c r="B230" s="1"/>
    </row>
    <row r="231" spans="2:2" ht="41.25" customHeight="1" x14ac:dyDescent="0.2">
      <c r="B231" s="1"/>
    </row>
    <row r="232" spans="2:2" ht="41.25" customHeight="1" x14ac:dyDescent="0.2">
      <c r="B232" s="1"/>
    </row>
    <row r="233" spans="2:2" ht="41.25" customHeight="1" x14ac:dyDescent="0.2">
      <c r="B233" s="1"/>
    </row>
    <row r="234" spans="2:2" ht="41.25" customHeight="1" x14ac:dyDescent="0.2">
      <c r="B234" s="1"/>
    </row>
    <row r="235" spans="2:2" ht="41.25" customHeight="1" x14ac:dyDescent="0.2">
      <c r="B235" s="1"/>
    </row>
    <row r="236" spans="2:2" ht="41.25" customHeight="1" x14ac:dyDescent="0.2">
      <c r="B236" s="1"/>
    </row>
    <row r="237" spans="2:2" ht="41.25" customHeight="1" x14ac:dyDescent="0.2">
      <c r="B237" s="1"/>
    </row>
    <row r="238" spans="2:2" ht="41.25" customHeight="1" x14ac:dyDescent="0.2">
      <c r="B238" s="1"/>
    </row>
    <row r="239" spans="2:2" ht="41.25" customHeight="1" x14ac:dyDescent="0.2">
      <c r="B239" s="1"/>
    </row>
    <row r="240" spans="2:2" ht="41.25" customHeight="1" x14ac:dyDescent="0.2">
      <c r="B240" s="1"/>
    </row>
    <row r="241" spans="2:2" ht="41.25" customHeight="1" x14ac:dyDescent="0.2">
      <c r="B241" s="1"/>
    </row>
    <row r="242" spans="2:2" ht="41.25" customHeight="1" x14ac:dyDescent="0.2">
      <c r="B242" s="1"/>
    </row>
    <row r="243" spans="2:2" ht="41.25" customHeight="1" x14ac:dyDescent="0.2">
      <c r="B243" s="1"/>
    </row>
    <row r="244" spans="2:2" ht="41.25" customHeight="1" x14ac:dyDescent="0.2">
      <c r="B244" s="1"/>
    </row>
    <row r="245" spans="2:2" ht="41.25" customHeight="1" x14ac:dyDescent="0.2">
      <c r="B245" s="1"/>
    </row>
    <row r="246" spans="2:2" ht="41.25" customHeight="1" x14ac:dyDescent="0.2">
      <c r="B246" s="1"/>
    </row>
    <row r="247" spans="2:2" ht="41.25" customHeight="1" x14ac:dyDescent="0.2">
      <c r="B247" s="1"/>
    </row>
    <row r="248" spans="2:2" ht="41.25" customHeight="1" x14ac:dyDescent="0.2">
      <c r="B248" s="1"/>
    </row>
    <row r="249" spans="2:2" ht="41.25" customHeight="1" x14ac:dyDescent="0.2">
      <c r="B249" s="1"/>
    </row>
    <row r="250" spans="2:2" ht="41.25" customHeight="1" x14ac:dyDescent="0.2">
      <c r="B250" s="1"/>
    </row>
    <row r="251" spans="2:2" ht="41.25" customHeight="1" x14ac:dyDescent="0.2">
      <c r="B251" s="1"/>
    </row>
    <row r="252" spans="2:2" ht="41.25" customHeight="1" x14ac:dyDescent="0.2">
      <c r="B252" s="1"/>
    </row>
    <row r="253" spans="2:2" ht="41.25" customHeight="1" x14ac:dyDescent="0.2">
      <c r="B253" s="1"/>
    </row>
    <row r="254" spans="2:2" ht="41.25" customHeight="1" x14ac:dyDescent="0.2">
      <c r="B254" s="1"/>
    </row>
    <row r="255" spans="2:2" ht="41.25" customHeight="1" x14ac:dyDescent="0.2">
      <c r="B255" s="1"/>
    </row>
    <row r="256" spans="2:2" ht="41.25" customHeight="1" x14ac:dyDescent="0.2">
      <c r="B256" s="1"/>
    </row>
    <row r="257" spans="2:2" ht="41.25" customHeight="1" x14ac:dyDescent="0.2">
      <c r="B257" s="1"/>
    </row>
    <row r="258" spans="2:2" ht="41.25" customHeight="1" x14ac:dyDescent="0.2">
      <c r="B258" s="1"/>
    </row>
    <row r="259" spans="2:2" ht="41.25" customHeight="1" x14ac:dyDescent="0.2">
      <c r="B259" s="1"/>
    </row>
    <row r="260" spans="2:2" ht="41.25" customHeight="1" x14ac:dyDescent="0.2">
      <c r="B260" s="1"/>
    </row>
    <row r="261" spans="2:2" ht="41.25" customHeight="1" x14ac:dyDescent="0.2">
      <c r="B261" s="1"/>
    </row>
    <row r="262" spans="2:2" ht="41.25" customHeight="1" x14ac:dyDescent="0.2">
      <c r="B262" s="1"/>
    </row>
    <row r="263" spans="2:2" ht="41.25" customHeight="1" x14ac:dyDescent="0.2">
      <c r="B263" s="1"/>
    </row>
    <row r="264" spans="2:2" ht="41.25" customHeight="1" x14ac:dyDescent="0.2">
      <c r="B264" s="1"/>
    </row>
    <row r="265" spans="2:2" ht="41.25" customHeight="1" x14ac:dyDescent="0.2">
      <c r="B265" s="1"/>
    </row>
    <row r="266" spans="2:2" ht="41.25" customHeight="1" x14ac:dyDescent="0.2">
      <c r="B266" s="1"/>
    </row>
    <row r="267" spans="2:2" ht="41.25" customHeight="1" x14ac:dyDescent="0.2">
      <c r="B267" s="1"/>
    </row>
    <row r="268" spans="2:2" ht="41.25" customHeight="1" x14ac:dyDescent="0.2">
      <c r="B268" s="1"/>
    </row>
    <row r="269" spans="2:2" ht="41.25" customHeight="1" x14ac:dyDescent="0.2">
      <c r="B269" s="1"/>
    </row>
    <row r="270" spans="2:2" ht="41.25" customHeight="1" x14ac:dyDescent="0.2">
      <c r="B270" s="1"/>
    </row>
    <row r="271" spans="2:2" ht="41.25" customHeight="1" x14ac:dyDescent="0.2">
      <c r="B271" s="1"/>
    </row>
    <row r="272" spans="2:2" ht="41.25" customHeight="1" x14ac:dyDescent="0.2">
      <c r="B272" s="1"/>
    </row>
    <row r="273" spans="2:2" ht="41.25" customHeight="1" x14ac:dyDescent="0.2">
      <c r="B273" s="1"/>
    </row>
    <row r="274" spans="2:2" ht="41.25" customHeight="1" x14ac:dyDescent="0.2">
      <c r="B274" s="1"/>
    </row>
    <row r="275" spans="2:2" ht="41.25" customHeight="1" x14ac:dyDescent="0.2">
      <c r="B275" s="1"/>
    </row>
    <row r="276" spans="2:2" ht="41.25" customHeight="1" x14ac:dyDescent="0.2">
      <c r="B276" s="1"/>
    </row>
    <row r="277" spans="2:2" ht="41.25" customHeight="1" x14ac:dyDescent="0.2">
      <c r="B277" s="1"/>
    </row>
    <row r="278" spans="2:2" ht="41.25" customHeight="1" x14ac:dyDescent="0.2">
      <c r="B278" s="1"/>
    </row>
    <row r="279" spans="2:2" ht="41.25" customHeight="1" x14ac:dyDescent="0.2">
      <c r="B279" s="1"/>
    </row>
    <row r="280" spans="2:2" ht="41.25" customHeight="1" x14ac:dyDescent="0.2">
      <c r="B280" s="1"/>
    </row>
    <row r="281" spans="2:2" ht="41.25" customHeight="1" x14ac:dyDescent="0.2">
      <c r="B281" s="1"/>
    </row>
    <row r="282" spans="2:2" ht="41.25" customHeight="1" x14ac:dyDescent="0.2">
      <c r="B282" s="1"/>
    </row>
    <row r="283" spans="2:2" ht="41.25" customHeight="1" x14ac:dyDescent="0.2">
      <c r="B283" s="1"/>
    </row>
    <row r="284" spans="2:2" ht="41.25" customHeight="1" x14ac:dyDescent="0.2">
      <c r="B284" s="1"/>
    </row>
    <row r="285" spans="2:2" ht="41.25" customHeight="1" x14ac:dyDescent="0.2">
      <c r="B285" s="1"/>
    </row>
    <row r="286" spans="2:2" ht="41.25" customHeight="1" x14ac:dyDescent="0.2">
      <c r="B286" s="1"/>
    </row>
    <row r="287" spans="2:2" ht="41.25" customHeight="1" x14ac:dyDescent="0.2">
      <c r="B287" s="1"/>
    </row>
    <row r="288" spans="2:2" ht="41.25" customHeight="1" x14ac:dyDescent="0.2">
      <c r="B288" s="1"/>
    </row>
    <row r="289" spans="2:2" ht="41.25" customHeight="1" x14ac:dyDescent="0.2">
      <c r="B289" s="1"/>
    </row>
    <row r="290" spans="2:2" ht="41.25" customHeight="1" x14ac:dyDescent="0.2">
      <c r="B290" s="1"/>
    </row>
    <row r="291" spans="2:2" ht="41.25" customHeight="1" x14ac:dyDescent="0.2">
      <c r="B291" s="1"/>
    </row>
    <row r="292" spans="2:2" ht="41.25" customHeight="1" x14ac:dyDescent="0.2">
      <c r="B292" s="1"/>
    </row>
    <row r="293" spans="2:2" ht="41.25" customHeight="1" x14ac:dyDescent="0.2">
      <c r="B293" s="1"/>
    </row>
    <row r="294" spans="2:2" ht="41.25" customHeight="1" x14ac:dyDescent="0.2">
      <c r="B294" s="1"/>
    </row>
    <row r="295" spans="2:2" ht="41.25" customHeight="1" x14ac:dyDescent="0.2">
      <c r="B295" s="1"/>
    </row>
    <row r="296" spans="2:2" ht="41.25" customHeight="1" x14ac:dyDescent="0.2">
      <c r="B296" s="1"/>
    </row>
    <row r="297" spans="2:2" ht="41.25" customHeight="1" x14ac:dyDescent="0.2">
      <c r="B297" s="1"/>
    </row>
    <row r="298" spans="2:2" ht="41.25" customHeight="1" x14ac:dyDescent="0.2">
      <c r="B298" s="1"/>
    </row>
    <row r="299" spans="2:2" ht="41.25" customHeight="1" x14ac:dyDescent="0.2">
      <c r="B299" s="1"/>
    </row>
    <row r="300" spans="2:2" ht="41.25" customHeight="1" x14ac:dyDescent="0.2">
      <c r="B300" s="1"/>
    </row>
    <row r="301" spans="2:2" ht="41.25" customHeight="1" x14ac:dyDescent="0.2">
      <c r="B301" s="1"/>
    </row>
    <row r="302" spans="2:2" ht="41.25" customHeight="1" x14ac:dyDescent="0.2">
      <c r="B302" s="1"/>
    </row>
    <row r="303" spans="2:2" ht="41.25" customHeight="1" x14ac:dyDescent="0.2">
      <c r="B303" s="1"/>
    </row>
    <row r="304" spans="2:2" ht="41.25" customHeight="1" x14ac:dyDescent="0.2">
      <c r="B304" s="1"/>
    </row>
    <row r="305" spans="2:2" ht="41.25" customHeight="1" x14ac:dyDescent="0.2">
      <c r="B305" s="1"/>
    </row>
    <row r="306" spans="2:2" ht="41.25" customHeight="1" x14ac:dyDescent="0.2">
      <c r="B306" s="1"/>
    </row>
    <row r="307" spans="2:2" ht="41.25" customHeight="1" x14ac:dyDescent="0.2">
      <c r="B307" s="1"/>
    </row>
    <row r="308" spans="2:2" ht="41.25" customHeight="1" x14ac:dyDescent="0.2">
      <c r="B308" s="1"/>
    </row>
    <row r="309" spans="2:2" ht="41.25" customHeight="1" x14ac:dyDescent="0.2">
      <c r="B309" s="1"/>
    </row>
    <row r="310" spans="2:2" ht="41.25" customHeight="1" x14ac:dyDescent="0.2">
      <c r="B310" s="1"/>
    </row>
    <row r="311" spans="2:2" ht="41.25" customHeight="1" x14ac:dyDescent="0.2">
      <c r="B311" s="1"/>
    </row>
    <row r="312" spans="2:2" ht="41.25" customHeight="1" x14ac:dyDescent="0.2">
      <c r="B312" s="1"/>
    </row>
    <row r="313" spans="2:2" ht="41.25" customHeight="1" x14ac:dyDescent="0.2">
      <c r="B313" s="1"/>
    </row>
    <row r="314" spans="2:2" ht="41.25" customHeight="1" x14ac:dyDescent="0.2">
      <c r="B314" s="1"/>
    </row>
    <row r="315" spans="2:2" ht="41.25" customHeight="1" x14ac:dyDescent="0.2">
      <c r="B315" s="1"/>
    </row>
    <row r="316" spans="2:2" ht="41.25" customHeight="1" x14ac:dyDescent="0.2">
      <c r="B316" s="1"/>
    </row>
    <row r="317" spans="2:2" ht="41.25" customHeight="1" x14ac:dyDescent="0.2">
      <c r="B317" s="1"/>
    </row>
    <row r="318" spans="2:2" ht="41.25" customHeight="1" x14ac:dyDescent="0.2">
      <c r="B318" s="1"/>
    </row>
    <row r="319" spans="2:2" ht="41.25" customHeight="1" x14ac:dyDescent="0.2">
      <c r="B319" s="1"/>
    </row>
    <row r="320" spans="2:2" ht="41.25" customHeight="1" x14ac:dyDescent="0.2">
      <c r="B320" s="1"/>
    </row>
    <row r="321" spans="2:2" ht="41.25" customHeight="1" x14ac:dyDescent="0.2">
      <c r="B321" s="1"/>
    </row>
    <row r="322" spans="2:2" ht="41.25" customHeight="1" x14ac:dyDescent="0.2">
      <c r="B322" s="1"/>
    </row>
    <row r="323" spans="2:2" ht="41.25" customHeight="1" x14ac:dyDescent="0.2">
      <c r="B323" s="1"/>
    </row>
    <row r="324" spans="2:2" ht="41.25" customHeight="1" x14ac:dyDescent="0.2">
      <c r="B324" s="1"/>
    </row>
    <row r="325" spans="2:2" ht="41.25" customHeight="1" x14ac:dyDescent="0.2">
      <c r="B325" s="1"/>
    </row>
    <row r="326" spans="2:2" ht="41.25" customHeight="1" x14ac:dyDescent="0.2">
      <c r="B326" s="1"/>
    </row>
    <row r="327" spans="2:2" ht="41.25" customHeight="1" x14ac:dyDescent="0.2">
      <c r="B327" s="1"/>
    </row>
    <row r="328" spans="2:2" ht="41.25" customHeight="1" x14ac:dyDescent="0.2">
      <c r="B328" s="1"/>
    </row>
    <row r="329" spans="2:2" ht="41.25" customHeight="1" x14ac:dyDescent="0.2">
      <c r="B329" s="1"/>
    </row>
    <row r="330" spans="2:2" ht="41.25" customHeight="1" x14ac:dyDescent="0.2">
      <c r="B330" s="1"/>
    </row>
    <row r="331" spans="2:2" ht="41.25" customHeight="1" x14ac:dyDescent="0.2">
      <c r="B331" s="1"/>
    </row>
    <row r="332" spans="2:2" ht="41.25" customHeight="1" x14ac:dyDescent="0.2">
      <c r="B332" s="1"/>
    </row>
    <row r="333" spans="2:2" ht="41.25" customHeight="1" x14ac:dyDescent="0.2">
      <c r="B333" s="1"/>
    </row>
    <row r="334" spans="2:2" ht="41.25" customHeight="1" x14ac:dyDescent="0.2">
      <c r="B334" s="1"/>
    </row>
    <row r="335" spans="2:2" ht="41.25" customHeight="1" x14ac:dyDescent="0.2">
      <c r="B335" s="1"/>
    </row>
    <row r="336" spans="2:2" ht="41.25" customHeight="1" x14ac:dyDescent="0.2">
      <c r="B336" s="1"/>
    </row>
    <row r="337" spans="2:2" ht="41.25" customHeight="1" x14ac:dyDescent="0.2">
      <c r="B337" s="1"/>
    </row>
    <row r="338" spans="2:2" ht="41.25" customHeight="1" x14ac:dyDescent="0.2">
      <c r="B338" s="1"/>
    </row>
    <row r="339" spans="2:2" ht="41.25" customHeight="1" x14ac:dyDescent="0.2">
      <c r="B339" s="1"/>
    </row>
    <row r="340" spans="2:2" ht="41.25" customHeight="1" x14ac:dyDescent="0.2">
      <c r="B340" s="1"/>
    </row>
    <row r="341" spans="2:2" ht="41.25" customHeight="1" x14ac:dyDescent="0.2">
      <c r="B341" s="1"/>
    </row>
    <row r="342" spans="2:2" ht="41.25" customHeight="1" x14ac:dyDescent="0.2">
      <c r="B342" s="1"/>
    </row>
    <row r="343" spans="2:2" ht="41.25" customHeight="1" x14ac:dyDescent="0.2">
      <c r="B343" s="1"/>
    </row>
    <row r="344" spans="2:2" ht="41.25" customHeight="1" x14ac:dyDescent="0.2">
      <c r="B344" s="1"/>
    </row>
    <row r="345" spans="2:2" ht="41.25" customHeight="1" x14ac:dyDescent="0.2">
      <c r="B345" s="1"/>
    </row>
    <row r="346" spans="2:2" ht="41.25" customHeight="1" x14ac:dyDescent="0.2">
      <c r="B346" s="1"/>
    </row>
    <row r="347" spans="2:2" ht="41.25" customHeight="1" x14ac:dyDescent="0.2">
      <c r="B347" s="1"/>
    </row>
    <row r="348" spans="2:2" ht="41.25" customHeight="1" x14ac:dyDescent="0.2">
      <c r="B348" s="1"/>
    </row>
    <row r="349" spans="2:2" ht="41.25" customHeight="1" x14ac:dyDescent="0.2">
      <c r="B349" s="1"/>
    </row>
    <row r="350" spans="2:2" ht="41.25" customHeight="1" x14ac:dyDescent="0.2">
      <c r="B350" s="1"/>
    </row>
    <row r="351" spans="2:2" ht="41.25" customHeight="1" x14ac:dyDescent="0.2">
      <c r="B351" s="1"/>
    </row>
    <row r="352" spans="2:2" ht="41.25" customHeight="1" x14ac:dyDescent="0.2">
      <c r="B352" s="1"/>
    </row>
    <row r="353" spans="2:2" ht="41.25" customHeight="1" x14ac:dyDescent="0.2">
      <c r="B353" s="1"/>
    </row>
    <row r="354" spans="2:2" ht="41.25" customHeight="1" x14ac:dyDescent="0.2">
      <c r="B354" s="1"/>
    </row>
    <row r="355" spans="2:2" ht="41.25" customHeight="1" x14ac:dyDescent="0.2">
      <c r="B355" s="1"/>
    </row>
    <row r="356" spans="2:2" ht="41.25" customHeight="1" x14ac:dyDescent="0.2">
      <c r="B356" s="1"/>
    </row>
    <row r="357" spans="2:2" ht="41.25" customHeight="1" x14ac:dyDescent="0.2">
      <c r="B357" s="1"/>
    </row>
    <row r="358" spans="2:2" ht="41.25" customHeight="1" x14ac:dyDescent="0.2">
      <c r="B358" s="1"/>
    </row>
    <row r="359" spans="2:2" ht="41.25" customHeight="1" x14ac:dyDescent="0.2">
      <c r="B359" s="1"/>
    </row>
    <row r="360" spans="2:2" ht="41.25" customHeight="1" x14ac:dyDescent="0.2">
      <c r="B360" s="1"/>
    </row>
    <row r="361" spans="2:2" ht="41.25" customHeight="1" x14ac:dyDescent="0.2">
      <c r="B361" s="1"/>
    </row>
    <row r="362" spans="2:2" ht="41.25" customHeight="1" x14ac:dyDescent="0.2">
      <c r="B362" s="1"/>
    </row>
    <row r="363" spans="2:2" ht="41.25" customHeight="1" x14ac:dyDescent="0.2">
      <c r="B363" s="1"/>
    </row>
    <row r="364" spans="2:2" ht="41.25" customHeight="1" x14ac:dyDescent="0.2">
      <c r="B364" s="1"/>
    </row>
    <row r="365" spans="2:2" ht="41.25" customHeight="1" x14ac:dyDescent="0.2">
      <c r="B365" s="1"/>
    </row>
    <row r="366" spans="2:2" ht="41.25" customHeight="1" x14ac:dyDescent="0.2">
      <c r="B366" s="1"/>
    </row>
    <row r="367" spans="2:2" ht="41.25" customHeight="1" x14ac:dyDescent="0.2">
      <c r="B367" s="1"/>
    </row>
    <row r="368" spans="2:2" ht="41.25" customHeight="1" x14ac:dyDescent="0.2">
      <c r="B368" s="1"/>
    </row>
    <row r="369" spans="2:2" ht="41.25" customHeight="1" x14ac:dyDescent="0.2">
      <c r="B369" s="1"/>
    </row>
    <row r="370" spans="2:2" ht="41.25" customHeight="1" x14ac:dyDescent="0.2">
      <c r="B370" s="1"/>
    </row>
    <row r="371" spans="2:2" ht="41.25" customHeight="1" x14ac:dyDescent="0.2">
      <c r="B371" s="1"/>
    </row>
    <row r="372" spans="2:2" ht="41.25" customHeight="1" x14ac:dyDescent="0.2">
      <c r="B372" s="1"/>
    </row>
    <row r="373" spans="2:2" ht="41.25" customHeight="1" x14ac:dyDescent="0.2">
      <c r="B373" s="1"/>
    </row>
    <row r="374" spans="2:2" ht="41.25" customHeight="1" x14ac:dyDescent="0.2">
      <c r="B374" s="1"/>
    </row>
    <row r="375" spans="2:2" ht="41.25" customHeight="1" x14ac:dyDescent="0.2">
      <c r="B375" s="1"/>
    </row>
    <row r="376" spans="2:2" ht="41.25" customHeight="1" x14ac:dyDescent="0.2">
      <c r="B376" s="1"/>
    </row>
    <row r="377" spans="2:2" ht="41.25" customHeight="1" x14ac:dyDescent="0.2">
      <c r="B377" s="1"/>
    </row>
    <row r="378" spans="2:2" ht="41.25" customHeight="1" x14ac:dyDescent="0.2">
      <c r="B378" s="1"/>
    </row>
    <row r="379" spans="2:2" ht="41.25" customHeight="1" x14ac:dyDescent="0.2">
      <c r="B379" s="1"/>
    </row>
    <row r="380" spans="2:2" ht="41.25" customHeight="1" x14ac:dyDescent="0.2">
      <c r="B380" s="1"/>
    </row>
    <row r="381" spans="2:2" ht="41.25" customHeight="1" x14ac:dyDescent="0.2">
      <c r="B381" s="1"/>
    </row>
    <row r="382" spans="2:2" ht="41.25" customHeight="1" x14ac:dyDescent="0.2">
      <c r="B382" s="1"/>
    </row>
    <row r="383" spans="2:2" ht="41.25" customHeight="1" x14ac:dyDescent="0.2">
      <c r="B383" s="1"/>
    </row>
    <row r="384" spans="2:2" ht="41.25" customHeight="1" x14ac:dyDescent="0.2">
      <c r="B384" s="1"/>
    </row>
    <row r="385" spans="2:2" ht="41.25" customHeight="1" x14ac:dyDescent="0.2">
      <c r="B385" s="1"/>
    </row>
    <row r="386" spans="2:2" ht="41.25" customHeight="1" x14ac:dyDescent="0.2">
      <c r="B386" s="1"/>
    </row>
    <row r="387" spans="2:2" ht="41.25" customHeight="1" x14ac:dyDescent="0.2">
      <c r="B387" s="1"/>
    </row>
    <row r="388" spans="2:2" ht="41.25" customHeight="1" x14ac:dyDescent="0.2">
      <c r="B388" s="1"/>
    </row>
    <row r="389" spans="2:2" ht="41.25" customHeight="1" x14ac:dyDescent="0.2">
      <c r="B389" s="1"/>
    </row>
    <row r="390" spans="2:2" ht="41.25" customHeight="1" x14ac:dyDescent="0.2">
      <c r="B390" s="1"/>
    </row>
    <row r="391" spans="2:2" ht="41.25" customHeight="1" x14ac:dyDescent="0.2">
      <c r="B391" s="1"/>
    </row>
    <row r="392" spans="2:2" ht="41.25" customHeight="1" x14ac:dyDescent="0.2">
      <c r="B392" s="1"/>
    </row>
    <row r="393" spans="2:2" ht="41.25" customHeight="1" x14ac:dyDescent="0.2">
      <c r="B393" s="1"/>
    </row>
    <row r="394" spans="2:2" ht="41.25" customHeight="1" x14ac:dyDescent="0.2">
      <c r="B394" s="1"/>
    </row>
    <row r="395" spans="2:2" ht="41.25" customHeight="1" x14ac:dyDescent="0.2">
      <c r="B395" s="1"/>
    </row>
    <row r="396" spans="2:2" ht="41.25" customHeight="1" x14ac:dyDescent="0.2">
      <c r="B396" s="1"/>
    </row>
    <row r="397" spans="2:2" ht="41.25" customHeight="1" x14ac:dyDescent="0.2">
      <c r="B397" s="1"/>
    </row>
    <row r="398" spans="2:2" ht="41.25" customHeight="1" x14ac:dyDescent="0.2">
      <c r="B398" s="1"/>
    </row>
    <row r="399" spans="2:2" ht="41.25" customHeight="1" x14ac:dyDescent="0.2">
      <c r="B399" s="1"/>
    </row>
    <row r="400" spans="2:2" ht="41.25" customHeight="1" x14ac:dyDescent="0.2">
      <c r="B400" s="1"/>
    </row>
    <row r="401" spans="2:2" ht="41.25" customHeight="1" x14ac:dyDescent="0.2">
      <c r="B401" s="1"/>
    </row>
    <row r="402" spans="2:2" ht="41.25" customHeight="1" x14ac:dyDescent="0.2">
      <c r="B402" s="1"/>
    </row>
    <row r="403" spans="2:2" ht="41.25" customHeight="1" x14ac:dyDescent="0.2">
      <c r="B403" s="1"/>
    </row>
    <row r="404" spans="2:2" ht="41.25" customHeight="1" x14ac:dyDescent="0.2">
      <c r="B404" s="1"/>
    </row>
    <row r="405" spans="2:2" ht="41.25" customHeight="1" x14ac:dyDescent="0.2">
      <c r="B405" s="1"/>
    </row>
    <row r="406" spans="2:2" ht="41.25" customHeight="1" x14ac:dyDescent="0.2">
      <c r="B406" s="1"/>
    </row>
    <row r="407" spans="2:2" ht="41.25" customHeight="1" x14ac:dyDescent="0.2">
      <c r="B407" s="1"/>
    </row>
    <row r="408" spans="2:2" ht="41.25" customHeight="1" x14ac:dyDescent="0.2">
      <c r="B408" s="1"/>
    </row>
    <row r="409" spans="2:2" ht="41.25" customHeight="1" x14ac:dyDescent="0.2">
      <c r="B409" s="1"/>
    </row>
    <row r="410" spans="2:2" ht="41.25" customHeight="1" x14ac:dyDescent="0.2">
      <c r="B410" s="1"/>
    </row>
    <row r="411" spans="2:2" ht="41.25" customHeight="1" x14ac:dyDescent="0.2">
      <c r="B411" s="1"/>
    </row>
    <row r="412" spans="2:2" ht="41.25" customHeight="1" x14ac:dyDescent="0.2">
      <c r="B412" s="1"/>
    </row>
    <row r="413" spans="2:2" ht="41.25" customHeight="1" x14ac:dyDescent="0.2">
      <c r="B413" s="1"/>
    </row>
    <row r="414" spans="2:2" ht="41.25" customHeight="1" x14ac:dyDescent="0.2">
      <c r="B414" s="1"/>
    </row>
    <row r="415" spans="2:2" ht="41.25" customHeight="1" x14ac:dyDescent="0.2">
      <c r="B415" s="1"/>
    </row>
    <row r="416" spans="2:2" ht="41.25" customHeight="1" x14ac:dyDescent="0.2">
      <c r="B416" s="1"/>
    </row>
    <row r="417" spans="2:2" ht="41.25" customHeight="1" x14ac:dyDescent="0.2">
      <c r="B417" s="1"/>
    </row>
    <row r="418" spans="2:2" ht="41.25" customHeight="1" x14ac:dyDescent="0.2">
      <c r="B418" s="1"/>
    </row>
    <row r="419" spans="2:2" ht="41.25" customHeight="1" x14ac:dyDescent="0.2">
      <c r="B419" s="1"/>
    </row>
    <row r="420" spans="2:2" ht="41.25" customHeight="1" x14ac:dyDescent="0.2">
      <c r="B420" s="1"/>
    </row>
    <row r="421" spans="2:2" ht="41.25" customHeight="1" x14ac:dyDescent="0.2">
      <c r="B421" s="1"/>
    </row>
    <row r="422" spans="2:2" ht="41.25" customHeight="1" x14ac:dyDescent="0.2">
      <c r="B422" s="1"/>
    </row>
    <row r="423" spans="2:2" ht="41.25" customHeight="1" x14ac:dyDescent="0.2">
      <c r="B423" s="1"/>
    </row>
    <row r="424" spans="2:2" ht="41.25" customHeight="1" x14ac:dyDescent="0.2">
      <c r="B424" s="1"/>
    </row>
    <row r="425" spans="2:2" ht="41.25" customHeight="1" x14ac:dyDescent="0.2">
      <c r="B425" s="1"/>
    </row>
    <row r="426" spans="2:2" ht="41.25" customHeight="1" x14ac:dyDescent="0.2">
      <c r="B426" s="1"/>
    </row>
    <row r="427" spans="2:2" ht="41.25" customHeight="1" x14ac:dyDescent="0.2">
      <c r="B427" s="1"/>
    </row>
    <row r="428" spans="2:2" ht="41.25" customHeight="1" x14ac:dyDescent="0.2">
      <c r="B428" s="1"/>
    </row>
    <row r="429" spans="2:2" ht="41.25" customHeight="1" x14ac:dyDescent="0.2">
      <c r="B429" s="1"/>
    </row>
    <row r="430" spans="2:2" ht="41.25" customHeight="1" x14ac:dyDescent="0.2">
      <c r="B430" s="1"/>
    </row>
    <row r="431" spans="2:2" ht="41.25" customHeight="1" x14ac:dyDescent="0.2">
      <c r="B431" s="1"/>
    </row>
    <row r="432" spans="2:2" ht="41.25" customHeight="1" x14ac:dyDescent="0.2">
      <c r="B432" s="1"/>
    </row>
    <row r="433" spans="2:2" ht="41.25" customHeight="1" x14ac:dyDescent="0.2">
      <c r="B433" s="1"/>
    </row>
    <row r="434" spans="2:2" ht="41.25" customHeight="1" x14ac:dyDescent="0.2">
      <c r="B434" s="1"/>
    </row>
    <row r="435" spans="2:2" ht="41.25" customHeight="1" x14ac:dyDescent="0.2">
      <c r="B435" s="1"/>
    </row>
    <row r="436" spans="2:2" ht="41.25" customHeight="1" x14ac:dyDescent="0.2">
      <c r="B436" s="1"/>
    </row>
    <row r="437" spans="2:2" ht="41.25" customHeight="1" x14ac:dyDescent="0.2">
      <c r="B437" s="1"/>
    </row>
    <row r="438" spans="2:2" ht="41.25" customHeight="1" x14ac:dyDescent="0.2">
      <c r="B438" s="1"/>
    </row>
    <row r="439" spans="2:2" ht="41.25" customHeight="1" x14ac:dyDescent="0.2">
      <c r="B439" s="1"/>
    </row>
    <row r="440" spans="2:2" ht="41.25" customHeight="1" x14ac:dyDescent="0.2">
      <c r="B440" s="1"/>
    </row>
    <row r="441" spans="2:2" ht="41.25" customHeight="1" x14ac:dyDescent="0.2">
      <c r="B441" s="1"/>
    </row>
    <row r="442" spans="2:2" ht="41.25" customHeight="1" x14ac:dyDescent="0.2">
      <c r="B442" s="1"/>
    </row>
    <row r="443" spans="2:2" ht="41.25" customHeight="1" x14ac:dyDescent="0.2">
      <c r="B443" s="1"/>
    </row>
    <row r="444" spans="2:2" ht="41.25" customHeight="1" x14ac:dyDescent="0.2">
      <c r="B444" s="1"/>
    </row>
    <row r="445" spans="2:2" ht="41.25" customHeight="1" x14ac:dyDescent="0.2">
      <c r="B445" s="1"/>
    </row>
    <row r="446" spans="2:2" ht="41.25" customHeight="1" x14ac:dyDescent="0.2">
      <c r="B446" s="1"/>
    </row>
    <row r="447" spans="2:2" ht="41.25" customHeight="1" x14ac:dyDescent="0.2">
      <c r="B447" s="1"/>
    </row>
    <row r="448" spans="2:2" ht="41.25" customHeight="1" x14ac:dyDescent="0.2">
      <c r="B448" s="1"/>
    </row>
    <row r="449" spans="2:2" ht="41.25" customHeight="1" x14ac:dyDescent="0.2">
      <c r="B449" s="1"/>
    </row>
    <row r="450" spans="2:2" ht="41.25" customHeight="1" x14ac:dyDescent="0.2">
      <c r="B450" s="1"/>
    </row>
    <row r="451" spans="2:2" ht="41.25" customHeight="1" x14ac:dyDescent="0.2">
      <c r="B451" s="1"/>
    </row>
    <row r="452" spans="2:2" ht="41.25" customHeight="1" x14ac:dyDescent="0.2">
      <c r="B452" s="1"/>
    </row>
    <row r="453" spans="2:2" ht="41.25" customHeight="1" x14ac:dyDescent="0.2">
      <c r="B453" s="1"/>
    </row>
    <row r="454" spans="2:2" ht="41.25" customHeight="1" x14ac:dyDescent="0.2">
      <c r="B454" s="1"/>
    </row>
    <row r="455" spans="2:2" ht="41.25" customHeight="1" x14ac:dyDescent="0.2">
      <c r="B455" s="1"/>
    </row>
    <row r="456" spans="2:2" ht="41.25" customHeight="1" x14ac:dyDescent="0.2">
      <c r="B456" s="1"/>
    </row>
    <row r="457" spans="2:2" ht="41.25" customHeight="1" x14ac:dyDescent="0.2">
      <c r="B457" s="1"/>
    </row>
    <row r="458" spans="2:2" ht="41.25" customHeight="1" x14ac:dyDescent="0.2">
      <c r="B458" s="1"/>
    </row>
  </sheetData>
  <mergeCells count="8">
    <mergeCell ref="A1:V1"/>
    <mergeCell ref="A2:D2"/>
    <mergeCell ref="E2:G2"/>
    <mergeCell ref="H2:J2"/>
    <mergeCell ref="K2:M2"/>
    <mergeCell ref="N2:P2"/>
    <mergeCell ref="Q2:S2"/>
    <mergeCell ref="T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Y487"/>
  <sheetViews>
    <sheetView showGridLines="0" rightToLeft="1" zoomScale="70" zoomScaleNormal="70" workbookViewId="0">
      <pane ySplit="4" topLeftCell="A54" activePane="bottomLeft" state="frozen"/>
      <selection activeCell="F1" sqref="F1:H3"/>
      <selection pane="bottomLeft" activeCell="H141" sqref="H141"/>
    </sheetView>
  </sheetViews>
  <sheetFormatPr defaultColWidth="20" defaultRowHeight="14.25" x14ac:dyDescent="0.2"/>
  <cols>
    <col min="1" max="1" width="10.625" style="1" bestFit="1" customWidth="1"/>
    <col min="2" max="2" width="16.75" style="194" bestFit="1" customWidth="1"/>
    <col min="3" max="3" width="22.25" style="194" bestFit="1" customWidth="1"/>
    <col min="4" max="4" width="25.25" style="194" bestFit="1" customWidth="1"/>
    <col min="5" max="5" width="23.625" style="194" customWidth="1"/>
    <col min="6" max="6" width="17" style="194" customWidth="1"/>
    <col min="7" max="8" width="22.25" style="194" customWidth="1"/>
    <col min="9" max="9" width="14.75" style="194" bestFit="1" customWidth="1"/>
    <col min="10" max="10" width="20.125" style="194" bestFit="1" customWidth="1"/>
    <col min="11" max="11" width="10.25" style="194" bestFit="1" customWidth="1"/>
    <col min="12" max="12" width="11.875" style="194" bestFit="1" customWidth="1"/>
    <col min="13" max="13" width="20.125" style="194" bestFit="1" customWidth="1"/>
    <col min="14" max="14" width="15.75" style="1" customWidth="1"/>
    <col min="15" max="15" width="18.625" style="1" customWidth="1"/>
    <col min="16" max="16" width="22" style="1" bestFit="1" customWidth="1"/>
    <col min="17" max="17" width="11.875" style="1" bestFit="1" customWidth="1"/>
    <col min="18" max="18" width="9" style="1" bestFit="1" customWidth="1"/>
    <col min="19" max="19" width="18.25" style="1" bestFit="1" customWidth="1"/>
    <col min="20" max="20" width="10" style="1" bestFit="1" customWidth="1"/>
    <col min="21" max="21" width="9" style="1" bestFit="1" customWidth="1"/>
    <col min="22" max="22" width="16.25" style="1" bestFit="1" customWidth="1"/>
    <col min="23" max="23" width="15.75" style="1" customWidth="1"/>
    <col min="24" max="24" width="13.375" style="1" customWidth="1"/>
    <col min="25" max="25" width="16.25" style="1" bestFit="1" customWidth="1"/>
    <col min="26" max="16384" width="20" style="1"/>
  </cols>
  <sheetData>
    <row r="1" spans="1:25" ht="55.5" customHeight="1" thickBot="1" x14ac:dyDescent="0.25">
      <c r="A1" s="374" t="s">
        <v>150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</row>
    <row r="2" spans="1:25" s="228" customFormat="1" ht="55.5" customHeight="1" thickBot="1" x14ac:dyDescent="0.25">
      <c r="A2" s="388" t="s">
        <v>150</v>
      </c>
      <c r="B2" s="389"/>
      <c r="C2" s="389"/>
      <c r="D2" s="390"/>
      <c r="E2" s="391" t="s">
        <v>8</v>
      </c>
      <c r="F2" s="392"/>
      <c r="G2" s="393"/>
      <c r="H2" s="372" t="s">
        <v>5</v>
      </c>
      <c r="I2" s="368"/>
      <c r="J2" s="369"/>
      <c r="K2" s="394" t="s">
        <v>7</v>
      </c>
      <c r="L2" s="392"/>
      <c r="M2" s="395"/>
      <c r="N2" s="372" t="s">
        <v>37</v>
      </c>
      <c r="O2" s="368"/>
      <c r="P2" s="369"/>
      <c r="Q2" s="372" t="s">
        <v>75</v>
      </c>
      <c r="R2" s="368"/>
      <c r="S2" s="369"/>
      <c r="T2" s="372" t="s">
        <v>151</v>
      </c>
      <c r="U2" s="368"/>
      <c r="V2" s="369"/>
      <c r="W2" s="372" t="s">
        <v>35</v>
      </c>
      <c r="X2" s="368"/>
      <c r="Y2" s="369"/>
    </row>
    <row r="3" spans="1:25" s="228" customFormat="1" ht="59.25" customHeight="1" thickBot="1" x14ac:dyDescent="0.25">
      <c r="A3" s="229" t="s">
        <v>0</v>
      </c>
      <c r="B3" s="230" t="s">
        <v>16</v>
      </c>
      <c r="C3" s="231" t="s">
        <v>13</v>
      </c>
      <c r="D3" s="231" t="s">
        <v>15</v>
      </c>
      <c r="E3" s="232" t="s">
        <v>78</v>
      </c>
      <c r="F3" s="233" t="s">
        <v>48</v>
      </c>
      <c r="G3" s="234" t="s">
        <v>79</v>
      </c>
      <c r="H3" s="235" t="s">
        <v>78</v>
      </c>
      <c r="I3" s="236" t="s">
        <v>48</v>
      </c>
      <c r="J3" s="237" t="s">
        <v>79</v>
      </c>
      <c r="K3" s="236" t="s">
        <v>78</v>
      </c>
      <c r="L3" s="234" t="s">
        <v>48</v>
      </c>
      <c r="M3" s="236" t="s">
        <v>79</v>
      </c>
      <c r="N3" s="235" t="s">
        <v>78</v>
      </c>
      <c r="O3" s="236" t="s">
        <v>48</v>
      </c>
      <c r="P3" s="236" t="s">
        <v>79</v>
      </c>
      <c r="Q3" s="235" t="s">
        <v>78</v>
      </c>
      <c r="R3" s="236" t="s">
        <v>48</v>
      </c>
      <c r="S3" s="236" t="s">
        <v>79</v>
      </c>
      <c r="T3" s="235" t="s">
        <v>78</v>
      </c>
      <c r="U3" s="236" t="s">
        <v>48</v>
      </c>
      <c r="V3" s="236" t="s">
        <v>79</v>
      </c>
      <c r="W3" s="235" t="s">
        <v>78</v>
      </c>
      <c r="X3" s="236" t="s">
        <v>48</v>
      </c>
      <c r="Y3" s="236" t="s">
        <v>79</v>
      </c>
    </row>
    <row r="4" spans="1:25" ht="55.5" customHeight="1" thickBot="1" x14ac:dyDescent="0.25">
      <c r="A4" s="185">
        <v>1</v>
      </c>
      <c r="B4" s="238"/>
      <c r="C4" s="239"/>
      <c r="D4" s="240"/>
      <c r="E4" s="241"/>
      <c r="F4" s="239"/>
      <c r="G4" s="239">
        <v>10760</v>
      </c>
      <c r="H4" s="241"/>
      <c r="I4" s="239"/>
      <c r="J4" s="239">
        <v>226452</v>
      </c>
      <c r="K4" s="241"/>
      <c r="L4" s="241"/>
      <c r="M4" s="241"/>
      <c r="N4" s="242"/>
      <c r="O4" s="242"/>
      <c r="P4" s="239"/>
      <c r="Q4" s="242"/>
      <c r="R4" s="242"/>
      <c r="S4" s="239"/>
      <c r="T4" s="242"/>
      <c r="U4" s="242"/>
      <c r="V4" s="239"/>
      <c r="W4" s="242"/>
      <c r="X4" s="242"/>
      <c r="Y4" s="239">
        <f>W4*X4</f>
        <v>0</v>
      </c>
    </row>
    <row r="5" spans="1:25" ht="55.5" customHeight="1" thickBot="1" x14ac:dyDescent="0.25">
      <c r="A5" s="185">
        <v>2</v>
      </c>
      <c r="B5" s="238">
        <v>44926</v>
      </c>
      <c r="C5" s="243">
        <v>430</v>
      </c>
      <c r="D5" s="243">
        <v>25</v>
      </c>
      <c r="E5" s="241"/>
      <c r="F5" s="239"/>
      <c r="G5" s="239">
        <v>430</v>
      </c>
      <c r="H5" s="241"/>
      <c r="I5" s="239"/>
      <c r="J5" s="239">
        <f>+H5*I5</f>
        <v>0</v>
      </c>
      <c r="K5" s="241"/>
      <c r="L5" s="241"/>
      <c r="M5" s="244">
        <f>+K5*L5</f>
        <v>0</v>
      </c>
      <c r="N5" s="242"/>
      <c r="O5" s="242"/>
      <c r="P5" s="239">
        <f>N5*O5</f>
        <v>0</v>
      </c>
      <c r="Q5" s="242"/>
      <c r="R5" s="242"/>
      <c r="S5" s="239">
        <f>Q5*R5</f>
        <v>0</v>
      </c>
      <c r="T5" s="242"/>
      <c r="U5" s="242"/>
      <c r="V5" s="239">
        <f>T5*U5</f>
        <v>0</v>
      </c>
      <c r="W5" s="242"/>
      <c r="X5" s="242"/>
      <c r="Y5" s="239">
        <f>W5*X5</f>
        <v>0</v>
      </c>
    </row>
    <row r="6" spans="1:25" ht="55.5" customHeight="1" thickBot="1" x14ac:dyDescent="0.25">
      <c r="A6" s="185">
        <v>3</v>
      </c>
      <c r="B6" s="238">
        <v>44926</v>
      </c>
      <c r="C6" s="243">
        <v>226452</v>
      </c>
      <c r="D6" s="243">
        <v>26</v>
      </c>
      <c r="E6" s="241"/>
      <c r="F6" s="239"/>
      <c r="G6" s="239">
        <v>9528</v>
      </c>
      <c r="H6" s="241"/>
      <c r="I6" s="239"/>
      <c r="J6" s="239">
        <f t="shared" ref="J6:J69" si="0">+H6*I6</f>
        <v>0</v>
      </c>
      <c r="K6" s="241"/>
      <c r="L6" s="241"/>
      <c r="M6" s="244">
        <f t="shared" ref="M6:M69" si="1">+K6*L6</f>
        <v>0</v>
      </c>
      <c r="N6" s="242"/>
      <c r="O6" s="242"/>
      <c r="P6" s="239">
        <f t="shared" ref="P6:P12" si="2">N6*O6</f>
        <v>0</v>
      </c>
      <c r="Q6" s="242"/>
      <c r="R6" s="242"/>
      <c r="S6" s="239">
        <f t="shared" ref="S6:S69" si="3">Q6*R6</f>
        <v>0</v>
      </c>
      <c r="T6" s="242"/>
      <c r="U6" s="242"/>
      <c r="V6" s="239">
        <f t="shared" ref="V6:V69" si="4">T6*U6</f>
        <v>0</v>
      </c>
      <c r="W6" s="242"/>
      <c r="X6" s="242"/>
      <c r="Y6" s="239">
        <f t="shared" ref="Y6:Y69" si="5">W6*X6</f>
        <v>0</v>
      </c>
    </row>
    <row r="7" spans="1:25" ht="55.5" customHeight="1" thickBot="1" x14ac:dyDescent="0.25">
      <c r="A7" s="185">
        <v>4</v>
      </c>
      <c r="B7" s="238">
        <v>44926</v>
      </c>
      <c r="C7" s="243">
        <v>9528</v>
      </c>
      <c r="D7" s="243">
        <v>27</v>
      </c>
      <c r="E7" s="241"/>
      <c r="F7" s="239"/>
      <c r="G7" s="239">
        <f t="shared" ref="G7:G70" si="6">+E7*F7</f>
        <v>0</v>
      </c>
      <c r="H7" s="241"/>
      <c r="I7" s="239"/>
      <c r="J7" s="239">
        <f t="shared" si="0"/>
        <v>0</v>
      </c>
      <c r="K7" s="241"/>
      <c r="L7" s="241"/>
      <c r="M7" s="244">
        <f t="shared" si="1"/>
        <v>0</v>
      </c>
      <c r="N7" s="242"/>
      <c r="O7" s="242"/>
      <c r="P7" s="239">
        <f t="shared" si="2"/>
        <v>0</v>
      </c>
      <c r="Q7" s="242"/>
      <c r="R7" s="242"/>
      <c r="S7" s="239">
        <f t="shared" si="3"/>
        <v>0</v>
      </c>
      <c r="T7" s="242"/>
      <c r="U7" s="242"/>
      <c r="V7" s="239">
        <f t="shared" si="4"/>
        <v>0</v>
      </c>
      <c r="W7" s="242"/>
      <c r="X7" s="242"/>
      <c r="Y7" s="239">
        <f t="shared" si="5"/>
        <v>0</v>
      </c>
    </row>
    <row r="8" spans="1:25" ht="55.5" customHeight="1" thickBot="1" x14ac:dyDescent="0.25">
      <c r="A8" s="185">
        <v>5</v>
      </c>
      <c r="B8" s="238">
        <v>44926</v>
      </c>
      <c r="C8" s="243">
        <v>40000</v>
      </c>
      <c r="D8" s="243">
        <v>28</v>
      </c>
      <c r="E8" s="241"/>
      <c r="F8" s="239"/>
      <c r="G8" s="239">
        <f t="shared" si="6"/>
        <v>0</v>
      </c>
      <c r="H8" s="241"/>
      <c r="I8" s="239"/>
      <c r="J8" s="239">
        <f t="shared" si="0"/>
        <v>0</v>
      </c>
      <c r="K8" s="241"/>
      <c r="L8" s="241"/>
      <c r="M8" s="244">
        <f t="shared" si="1"/>
        <v>0</v>
      </c>
      <c r="N8" s="242"/>
      <c r="O8" s="242"/>
      <c r="P8" s="239">
        <f t="shared" si="2"/>
        <v>0</v>
      </c>
      <c r="Q8" s="242"/>
      <c r="R8" s="242"/>
      <c r="S8" s="239">
        <f t="shared" si="3"/>
        <v>0</v>
      </c>
      <c r="T8" s="242"/>
      <c r="U8" s="242"/>
      <c r="V8" s="239">
        <f t="shared" si="4"/>
        <v>0</v>
      </c>
      <c r="W8" s="242"/>
      <c r="X8" s="242"/>
      <c r="Y8" s="239">
        <f t="shared" si="5"/>
        <v>0</v>
      </c>
    </row>
    <row r="9" spans="1:25" ht="55.5" customHeight="1" thickBot="1" x14ac:dyDescent="0.25">
      <c r="A9" s="185">
        <v>6</v>
      </c>
      <c r="B9" s="238">
        <v>44930</v>
      </c>
      <c r="C9" s="239"/>
      <c r="D9" s="240"/>
      <c r="E9" s="241"/>
      <c r="F9" s="239"/>
      <c r="G9" s="239">
        <f t="shared" si="6"/>
        <v>0</v>
      </c>
      <c r="H9" s="241">
        <v>60</v>
      </c>
      <c r="I9" s="239">
        <v>930</v>
      </c>
      <c r="J9" s="239">
        <f t="shared" si="0"/>
        <v>55800</v>
      </c>
      <c r="K9" s="241"/>
      <c r="L9" s="241"/>
      <c r="M9" s="244">
        <f t="shared" si="1"/>
        <v>0</v>
      </c>
      <c r="N9" s="242"/>
      <c r="O9" s="242"/>
      <c r="P9" s="239">
        <f t="shared" si="2"/>
        <v>0</v>
      </c>
      <c r="Q9" s="242"/>
      <c r="R9" s="242"/>
      <c r="S9" s="239">
        <f t="shared" si="3"/>
        <v>0</v>
      </c>
      <c r="T9" s="242"/>
      <c r="U9" s="242"/>
      <c r="V9" s="239">
        <f t="shared" si="4"/>
        <v>0</v>
      </c>
      <c r="W9" s="242"/>
      <c r="X9" s="242"/>
      <c r="Y9" s="239">
        <f t="shared" si="5"/>
        <v>0</v>
      </c>
    </row>
    <row r="10" spans="1:25" ht="55.5" customHeight="1" thickBot="1" x14ac:dyDescent="0.25">
      <c r="A10" s="185">
        <v>7</v>
      </c>
      <c r="B10" s="238"/>
      <c r="C10" s="239"/>
      <c r="D10" s="240"/>
      <c r="E10" s="241"/>
      <c r="F10" s="239"/>
      <c r="G10" s="239">
        <f t="shared" si="6"/>
        <v>0</v>
      </c>
      <c r="H10" s="241">
        <v>18</v>
      </c>
      <c r="I10" s="239">
        <v>680</v>
      </c>
      <c r="J10" s="239">
        <f t="shared" si="0"/>
        <v>12240</v>
      </c>
      <c r="K10" s="241"/>
      <c r="L10" s="241"/>
      <c r="M10" s="244">
        <f t="shared" si="1"/>
        <v>0</v>
      </c>
      <c r="N10" s="242"/>
      <c r="O10" s="242"/>
      <c r="P10" s="239">
        <f t="shared" si="2"/>
        <v>0</v>
      </c>
      <c r="Q10" s="242"/>
      <c r="R10" s="242"/>
      <c r="S10" s="239">
        <f t="shared" si="3"/>
        <v>0</v>
      </c>
      <c r="T10" s="242"/>
      <c r="U10" s="242"/>
      <c r="V10" s="239">
        <f t="shared" si="4"/>
        <v>0</v>
      </c>
      <c r="W10" s="242"/>
      <c r="X10" s="242"/>
      <c r="Y10" s="239">
        <f t="shared" si="5"/>
        <v>0</v>
      </c>
    </row>
    <row r="11" spans="1:25" ht="55.5" customHeight="1" thickBot="1" x14ac:dyDescent="0.25">
      <c r="A11" s="185">
        <v>8</v>
      </c>
      <c r="B11" s="238">
        <v>44938</v>
      </c>
      <c r="C11" s="243">
        <v>30000</v>
      </c>
      <c r="D11" s="243">
        <v>29</v>
      </c>
      <c r="E11" s="241"/>
      <c r="F11" s="239"/>
      <c r="G11" s="239">
        <f t="shared" si="6"/>
        <v>0</v>
      </c>
      <c r="H11" s="241"/>
      <c r="I11" s="239"/>
      <c r="J11" s="239">
        <f t="shared" si="0"/>
        <v>0</v>
      </c>
      <c r="K11" s="241"/>
      <c r="L11" s="241"/>
      <c r="M11" s="244">
        <f t="shared" si="1"/>
        <v>0</v>
      </c>
      <c r="N11" s="242"/>
      <c r="O11" s="242"/>
      <c r="P11" s="239">
        <f t="shared" si="2"/>
        <v>0</v>
      </c>
      <c r="Q11" s="242"/>
      <c r="R11" s="242"/>
      <c r="S11" s="239">
        <f t="shared" si="3"/>
        <v>0</v>
      </c>
      <c r="T11" s="242"/>
      <c r="U11" s="242"/>
      <c r="V11" s="239">
        <f t="shared" si="4"/>
        <v>0</v>
      </c>
      <c r="W11" s="242"/>
      <c r="X11" s="242"/>
      <c r="Y11" s="239">
        <f t="shared" si="5"/>
        <v>0</v>
      </c>
    </row>
    <row r="12" spans="1:25" ht="55.5" customHeight="1" thickBot="1" x14ac:dyDescent="0.25">
      <c r="A12" s="185">
        <v>9</v>
      </c>
      <c r="B12" s="238">
        <v>44938</v>
      </c>
      <c r="C12" s="239"/>
      <c r="D12" s="240"/>
      <c r="E12" s="241"/>
      <c r="F12" s="239"/>
      <c r="G12" s="239">
        <f t="shared" si="6"/>
        <v>0</v>
      </c>
      <c r="H12" s="241"/>
      <c r="I12" s="239"/>
      <c r="J12" s="239">
        <f t="shared" si="0"/>
        <v>0</v>
      </c>
      <c r="K12" s="241"/>
      <c r="L12" s="241"/>
      <c r="M12" s="244">
        <f t="shared" si="1"/>
        <v>0</v>
      </c>
      <c r="N12" s="242">
        <v>1.5</v>
      </c>
      <c r="O12" s="242">
        <v>680</v>
      </c>
      <c r="P12" s="239">
        <f t="shared" si="2"/>
        <v>1020</v>
      </c>
      <c r="Q12" s="242"/>
      <c r="R12" s="242"/>
      <c r="S12" s="239">
        <f t="shared" si="3"/>
        <v>0</v>
      </c>
      <c r="T12" s="242"/>
      <c r="U12" s="242"/>
      <c r="V12" s="239">
        <f t="shared" si="4"/>
        <v>0</v>
      </c>
      <c r="W12" s="242"/>
      <c r="X12" s="242"/>
      <c r="Y12" s="239">
        <f t="shared" si="5"/>
        <v>0</v>
      </c>
    </row>
    <row r="13" spans="1:25" ht="55.5" customHeight="1" thickBot="1" x14ac:dyDescent="0.25">
      <c r="A13" s="185">
        <v>10</v>
      </c>
      <c r="B13" s="238">
        <v>44975</v>
      </c>
      <c r="C13" s="243">
        <v>10000</v>
      </c>
      <c r="D13" s="243">
        <v>30</v>
      </c>
      <c r="E13" s="241"/>
      <c r="F13" s="239"/>
      <c r="G13" s="239">
        <f t="shared" si="6"/>
        <v>0</v>
      </c>
      <c r="H13" s="241"/>
      <c r="I13" s="239"/>
      <c r="J13" s="239">
        <f t="shared" si="0"/>
        <v>0</v>
      </c>
      <c r="K13" s="241"/>
      <c r="L13" s="241"/>
      <c r="M13" s="244">
        <f t="shared" si="1"/>
        <v>0</v>
      </c>
      <c r="N13" s="242"/>
      <c r="O13" s="242"/>
      <c r="P13" s="239">
        <f>N13*O13</f>
        <v>0</v>
      </c>
      <c r="Q13" s="242"/>
      <c r="R13" s="242"/>
      <c r="S13" s="239">
        <f t="shared" si="3"/>
        <v>0</v>
      </c>
      <c r="T13" s="242"/>
      <c r="U13" s="242"/>
      <c r="V13" s="239">
        <f t="shared" si="4"/>
        <v>0</v>
      </c>
      <c r="W13" s="242"/>
      <c r="X13" s="242"/>
      <c r="Y13" s="239">
        <f t="shared" si="5"/>
        <v>0</v>
      </c>
    </row>
    <row r="14" spans="1:25" ht="55.5" customHeight="1" thickBot="1" x14ac:dyDescent="0.25">
      <c r="A14" s="185">
        <v>11</v>
      </c>
      <c r="B14" s="238">
        <v>44962</v>
      </c>
      <c r="C14" s="239"/>
      <c r="D14" s="240"/>
      <c r="E14" s="241"/>
      <c r="F14" s="239"/>
      <c r="G14" s="239">
        <f t="shared" si="6"/>
        <v>0</v>
      </c>
      <c r="H14" s="241"/>
      <c r="I14" s="239"/>
      <c r="J14" s="239">
        <f t="shared" si="0"/>
        <v>0</v>
      </c>
      <c r="K14" s="241"/>
      <c r="L14" s="241"/>
      <c r="M14" s="244">
        <f t="shared" si="1"/>
        <v>0</v>
      </c>
      <c r="N14" s="242">
        <v>4</v>
      </c>
      <c r="O14" s="242">
        <v>680</v>
      </c>
      <c r="P14" s="239">
        <f>N14*O14</f>
        <v>2720</v>
      </c>
      <c r="Q14" s="242"/>
      <c r="R14" s="242"/>
      <c r="S14" s="239">
        <f t="shared" si="3"/>
        <v>0</v>
      </c>
      <c r="T14" s="242"/>
      <c r="U14" s="242"/>
      <c r="V14" s="239">
        <f t="shared" si="4"/>
        <v>0</v>
      </c>
      <c r="W14" s="242"/>
      <c r="X14" s="242"/>
      <c r="Y14" s="239">
        <f t="shared" si="5"/>
        <v>0</v>
      </c>
    </row>
    <row r="15" spans="1:25" ht="55.5" customHeight="1" thickBot="1" x14ac:dyDescent="0.25">
      <c r="A15" s="185">
        <v>12</v>
      </c>
      <c r="B15" s="238">
        <v>45000</v>
      </c>
      <c r="C15" s="239"/>
      <c r="D15" s="240"/>
      <c r="E15" s="241"/>
      <c r="F15" s="239"/>
      <c r="G15" s="239">
        <f t="shared" si="6"/>
        <v>0</v>
      </c>
      <c r="H15" s="241">
        <v>15</v>
      </c>
      <c r="I15" s="241">
        <v>1030</v>
      </c>
      <c r="J15" s="239">
        <f t="shared" si="0"/>
        <v>15450</v>
      </c>
      <c r="K15" s="241"/>
      <c r="L15" s="241"/>
      <c r="M15" s="244">
        <f t="shared" si="1"/>
        <v>0</v>
      </c>
      <c r="N15" s="242"/>
      <c r="O15" s="242"/>
      <c r="P15" s="239">
        <f>N15*O15</f>
        <v>0</v>
      </c>
      <c r="Q15" s="242"/>
      <c r="R15" s="242"/>
      <c r="S15" s="239">
        <f t="shared" si="3"/>
        <v>0</v>
      </c>
      <c r="T15" s="242"/>
      <c r="U15" s="242"/>
      <c r="V15" s="239">
        <f t="shared" si="4"/>
        <v>0</v>
      </c>
      <c r="W15" s="242"/>
      <c r="X15" s="242"/>
      <c r="Y15" s="239">
        <f t="shared" si="5"/>
        <v>0</v>
      </c>
    </row>
    <row r="16" spans="1:25" ht="55.5" customHeight="1" thickBot="1" x14ac:dyDescent="0.25">
      <c r="A16" s="185">
        <v>13</v>
      </c>
      <c r="B16" s="238">
        <v>45000</v>
      </c>
      <c r="C16" s="239"/>
      <c r="D16" s="240"/>
      <c r="E16" s="241"/>
      <c r="F16" s="239"/>
      <c r="G16" s="239">
        <f t="shared" si="6"/>
        <v>0</v>
      </c>
      <c r="H16" s="241"/>
      <c r="I16" s="241"/>
      <c r="J16" s="239">
        <f t="shared" si="0"/>
        <v>0</v>
      </c>
      <c r="K16" s="241"/>
      <c r="L16" s="241"/>
      <c r="M16" s="244">
        <f t="shared" si="1"/>
        <v>0</v>
      </c>
      <c r="N16" s="242">
        <v>8</v>
      </c>
      <c r="O16" s="242">
        <v>700</v>
      </c>
      <c r="P16" s="239">
        <f t="shared" ref="P16:P79" si="7">N16*O16</f>
        <v>5600</v>
      </c>
      <c r="Q16" s="242"/>
      <c r="R16" s="242"/>
      <c r="S16" s="239">
        <f t="shared" si="3"/>
        <v>0</v>
      </c>
      <c r="T16" s="242"/>
      <c r="U16" s="242"/>
      <c r="V16" s="239">
        <f t="shared" si="4"/>
        <v>0</v>
      </c>
      <c r="W16" s="242"/>
      <c r="X16" s="242"/>
      <c r="Y16" s="239">
        <f t="shared" si="5"/>
        <v>0</v>
      </c>
    </row>
    <row r="17" spans="1:25" ht="55.5" customHeight="1" thickBot="1" x14ac:dyDescent="0.25">
      <c r="A17" s="185">
        <v>14</v>
      </c>
      <c r="B17" s="238">
        <v>45000</v>
      </c>
      <c r="C17" s="239"/>
      <c r="D17" s="240"/>
      <c r="E17" s="241"/>
      <c r="F17" s="239"/>
      <c r="G17" s="239">
        <f t="shared" si="6"/>
        <v>0</v>
      </c>
      <c r="H17" s="241">
        <v>5</v>
      </c>
      <c r="I17" s="241">
        <v>700</v>
      </c>
      <c r="J17" s="239">
        <f t="shared" si="0"/>
        <v>3500</v>
      </c>
      <c r="K17" s="241"/>
      <c r="L17" s="241"/>
      <c r="M17" s="244">
        <f t="shared" si="1"/>
        <v>0</v>
      </c>
      <c r="N17" s="242"/>
      <c r="O17" s="242"/>
      <c r="P17" s="239">
        <f t="shared" si="7"/>
        <v>0</v>
      </c>
      <c r="Q17" s="242"/>
      <c r="R17" s="242"/>
      <c r="S17" s="239">
        <f t="shared" si="3"/>
        <v>0</v>
      </c>
      <c r="T17" s="242"/>
      <c r="U17" s="242"/>
      <c r="V17" s="239">
        <f t="shared" si="4"/>
        <v>0</v>
      </c>
      <c r="W17" s="242"/>
      <c r="X17" s="242"/>
      <c r="Y17" s="239">
        <f t="shared" si="5"/>
        <v>0</v>
      </c>
    </row>
    <row r="18" spans="1:25" ht="55.5" customHeight="1" thickBot="1" x14ac:dyDescent="0.25">
      <c r="A18" s="185">
        <v>15</v>
      </c>
      <c r="B18" s="238">
        <v>45000</v>
      </c>
      <c r="C18" s="239"/>
      <c r="D18" s="240"/>
      <c r="E18" s="241"/>
      <c r="F18" s="239"/>
      <c r="G18" s="239">
        <f t="shared" si="6"/>
        <v>0</v>
      </c>
      <c r="H18" s="241">
        <v>20</v>
      </c>
      <c r="I18" s="241">
        <v>1030</v>
      </c>
      <c r="J18" s="239">
        <f t="shared" si="0"/>
        <v>20600</v>
      </c>
      <c r="K18" s="241"/>
      <c r="L18" s="241"/>
      <c r="M18" s="244">
        <f t="shared" si="1"/>
        <v>0</v>
      </c>
      <c r="N18" s="242"/>
      <c r="O18" s="242"/>
      <c r="P18" s="239">
        <f t="shared" si="7"/>
        <v>0</v>
      </c>
      <c r="Q18" s="242"/>
      <c r="R18" s="242"/>
      <c r="S18" s="239">
        <f t="shared" si="3"/>
        <v>0</v>
      </c>
      <c r="T18" s="242"/>
      <c r="U18" s="242"/>
      <c r="V18" s="239">
        <f t="shared" si="4"/>
        <v>0</v>
      </c>
      <c r="W18" s="242"/>
      <c r="X18" s="242"/>
      <c r="Y18" s="239">
        <f t="shared" si="5"/>
        <v>0</v>
      </c>
    </row>
    <row r="19" spans="1:25" ht="55.5" customHeight="1" thickBot="1" x14ac:dyDescent="0.25">
      <c r="A19" s="185">
        <v>16</v>
      </c>
      <c r="B19" s="238">
        <v>45000</v>
      </c>
      <c r="C19" s="243">
        <v>20000</v>
      </c>
      <c r="D19" s="243">
        <v>147</v>
      </c>
      <c r="E19" s="241"/>
      <c r="F19" s="239"/>
      <c r="G19" s="239">
        <f t="shared" si="6"/>
        <v>0</v>
      </c>
      <c r="H19" s="241"/>
      <c r="I19" s="239"/>
      <c r="J19" s="239">
        <f t="shared" si="0"/>
        <v>0</v>
      </c>
      <c r="K19" s="241"/>
      <c r="L19" s="241"/>
      <c r="M19" s="244">
        <f t="shared" si="1"/>
        <v>0</v>
      </c>
      <c r="N19" s="242"/>
      <c r="O19" s="242"/>
      <c r="P19" s="239">
        <f t="shared" si="7"/>
        <v>0</v>
      </c>
      <c r="Q19" s="242"/>
      <c r="R19" s="242"/>
      <c r="S19" s="239">
        <f t="shared" si="3"/>
        <v>0</v>
      </c>
      <c r="T19" s="242"/>
      <c r="U19" s="242"/>
      <c r="V19" s="239">
        <f t="shared" si="4"/>
        <v>0</v>
      </c>
      <c r="W19" s="242"/>
      <c r="X19" s="242"/>
      <c r="Y19" s="239">
        <f t="shared" si="5"/>
        <v>0</v>
      </c>
    </row>
    <row r="20" spans="1:25" ht="55.5" customHeight="1" thickBot="1" x14ac:dyDescent="0.25">
      <c r="A20" s="185">
        <v>17</v>
      </c>
      <c r="B20" s="238">
        <v>45004</v>
      </c>
      <c r="C20" s="239"/>
      <c r="D20" s="240"/>
      <c r="E20" s="241"/>
      <c r="F20" s="239"/>
      <c r="G20" s="239">
        <f t="shared" si="6"/>
        <v>0</v>
      </c>
      <c r="H20" s="241">
        <v>5</v>
      </c>
      <c r="I20" s="239">
        <v>1030</v>
      </c>
      <c r="J20" s="239">
        <f t="shared" si="0"/>
        <v>5150</v>
      </c>
      <c r="K20" s="241"/>
      <c r="L20" s="241"/>
      <c r="M20" s="244">
        <f t="shared" si="1"/>
        <v>0</v>
      </c>
      <c r="N20" s="242"/>
      <c r="O20" s="242"/>
      <c r="P20" s="239">
        <f t="shared" si="7"/>
        <v>0</v>
      </c>
      <c r="Q20" s="242"/>
      <c r="R20" s="242"/>
      <c r="S20" s="239">
        <f t="shared" si="3"/>
        <v>0</v>
      </c>
      <c r="T20" s="242"/>
      <c r="U20" s="242"/>
      <c r="V20" s="239">
        <f t="shared" si="4"/>
        <v>0</v>
      </c>
      <c r="W20" s="242"/>
      <c r="X20" s="242"/>
      <c r="Y20" s="239">
        <f t="shared" si="5"/>
        <v>0</v>
      </c>
    </row>
    <row r="21" spans="1:25" ht="55.5" customHeight="1" thickBot="1" x14ac:dyDescent="0.25">
      <c r="A21" s="185">
        <v>18</v>
      </c>
      <c r="B21" s="238">
        <v>45004</v>
      </c>
      <c r="C21" s="239"/>
      <c r="D21" s="240"/>
      <c r="E21" s="241"/>
      <c r="F21" s="239"/>
      <c r="G21" s="239">
        <f t="shared" si="6"/>
        <v>0</v>
      </c>
      <c r="H21" s="241">
        <v>5</v>
      </c>
      <c r="I21" s="239">
        <v>1030</v>
      </c>
      <c r="J21" s="239">
        <f t="shared" si="0"/>
        <v>5150</v>
      </c>
      <c r="K21" s="241"/>
      <c r="L21" s="241"/>
      <c r="M21" s="244">
        <f t="shared" si="1"/>
        <v>0</v>
      </c>
      <c r="N21" s="242"/>
      <c r="O21" s="242"/>
      <c r="P21" s="239">
        <f t="shared" si="7"/>
        <v>0</v>
      </c>
      <c r="Q21" s="242"/>
      <c r="R21" s="242"/>
      <c r="S21" s="239">
        <f t="shared" si="3"/>
        <v>0</v>
      </c>
      <c r="T21" s="242"/>
      <c r="U21" s="242"/>
      <c r="V21" s="239">
        <f t="shared" si="4"/>
        <v>0</v>
      </c>
      <c r="W21" s="242"/>
      <c r="X21" s="242"/>
      <c r="Y21" s="239">
        <f t="shared" si="5"/>
        <v>0</v>
      </c>
    </row>
    <row r="22" spans="1:25" ht="55.5" customHeight="1" thickBot="1" x14ac:dyDescent="0.25">
      <c r="A22" s="185">
        <v>19</v>
      </c>
      <c r="B22" s="238">
        <v>45007</v>
      </c>
      <c r="C22" s="239"/>
      <c r="D22" s="240"/>
      <c r="E22" s="241"/>
      <c r="F22" s="239"/>
      <c r="G22" s="239">
        <f t="shared" si="6"/>
        <v>0</v>
      </c>
      <c r="H22" s="241">
        <v>20</v>
      </c>
      <c r="I22" s="239">
        <v>1030</v>
      </c>
      <c r="J22" s="239">
        <f t="shared" si="0"/>
        <v>20600</v>
      </c>
      <c r="K22" s="241"/>
      <c r="L22" s="241"/>
      <c r="M22" s="244">
        <f t="shared" si="1"/>
        <v>0</v>
      </c>
      <c r="N22" s="242"/>
      <c r="O22" s="242"/>
      <c r="P22" s="239">
        <f t="shared" si="7"/>
        <v>0</v>
      </c>
      <c r="Q22" s="242"/>
      <c r="R22" s="242"/>
      <c r="S22" s="239">
        <f t="shared" si="3"/>
        <v>0</v>
      </c>
      <c r="T22" s="242"/>
      <c r="U22" s="242"/>
      <c r="V22" s="239">
        <f t="shared" si="4"/>
        <v>0</v>
      </c>
      <c r="W22" s="242"/>
      <c r="X22" s="242"/>
      <c r="Y22" s="239">
        <f t="shared" si="5"/>
        <v>0</v>
      </c>
    </row>
    <row r="23" spans="1:25" ht="55.5" customHeight="1" thickBot="1" x14ac:dyDescent="0.25">
      <c r="A23" s="185">
        <v>20</v>
      </c>
      <c r="B23" s="238">
        <v>45008</v>
      </c>
      <c r="C23" s="243">
        <v>40000</v>
      </c>
      <c r="D23" s="243">
        <v>150</v>
      </c>
      <c r="E23" s="241"/>
      <c r="F23" s="239"/>
      <c r="G23" s="239">
        <f t="shared" si="6"/>
        <v>0</v>
      </c>
      <c r="H23" s="241"/>
      <c r="I23" s="239"/>
      <c r="J23" s="239">
        <f t="shared" si="0"/>
        <v>0</v>
      </c>
      <c r="K23" s="241"/>
      <c r="L23" s="241"/>
      <c r="M23" s="244">
        <f t="shared" si="1"/>
        <v>0</v>
      </c>
      <c r="N23" s="242"/>
      <c r="O23" s="242"/>
      <c r="P23" s="239">
        <f t="shared" si="7"/>
        <v>0</v>
      </c>
      <c r="Q23" s="242"/>
      <c r="R23" s="242"/>
      <c r="S23" s="239">
        <f t="shared" si="3"/>
        <v>0</v>
      </c>
      <c r="T23" s="242"/>
      <c r="U23" s="242"/>
      <c r="V23" s="239">
        <f t="shared" si="4"/>
        <v>0</v>
      </c>
      <c r="W23" s="242"/>
      <c r="X23" s="242"/>
      <c r="Y23" s="239">
        <f t="shared" si="5"/>
        <v>0</v>
      </c>
    </row>
    <row r="24" spans="1:25" ht="55.5" customHeight="1" thickBot="1" x14ac:dyDescent="0.25">
      <c r="A24" s="185">
        <v>21</v>
      </c>
      <c r="B24" s="238">
        <v>45017</v>
      </c>
      <c r="C24" s="239"/>
      <c r="D24" s="240"/>
      <c r="E24" s="241"/>
      <c r="F24" s="239"/>
      <c r="G24" s="239">
        <f t="shared" si="6"/>
        <v>0</v>
      </c>
      <c r="H24" s="241"/>
      <c r="I24" s="239"/>
      <c r="J24" s="239">
        <f t="shared" si="0"/>
        <v>0</v>
      </c>
      <c r="K24" s="241">
        <v>3</v>
      </c>
      <c r="L24" s="241">
        <v>700</v>
      </c>
      <c r="M24" s="244">
        <f t="shared" si="1"/>
        <v>2100</v>
      </c>
      <c r="N24" s="242"/>
      <c r="O24" s="242"/>
      <c r="P24" s="239">
        <f t="shared" si="7"/>
        <v>0</v>
      </c>
      <c r="Q24" s="242"/>
      <c r="R24" s="242"/>
      <c r="S24" s="239">
        <f t="shared" si="3"/>
        <v>0</v>
      </c>
      <c r="T24" s="242"/>
      <c r="U24" s="242"/>
      <c r="V24" s="239">
        <f t="shared" si="4"/>
        <v>0</v>
      </c>
      <c r="W24" s="242"/>
      <c r="X24" s="242"/>
      <c r="Y24" s="239">
        <f t="shared" si="5"/>
        <v>0</v>
      </c>
    </row>
    <row r="25" spans="1:25" ht="55.5" customHeight="1" thickBot="1" x14ac:dyDescent="0.25">
      <c r="A25" s="185">
        <v>22</v>
      </c>
      <c r="B25" s="238">
        <v>45022</v>
      </c>
      <c r="C25" s="243">
        <v>30000</v>
      </c>
      <c r="D25" s="243">
        <v>210</v>
      </c>
      <c r="E25" s="241"/>
      <c r="F25" s="239"/>
      <c r="G25" s="239">
        <f t="shared" si="6"/>
        <v>0</v>
      </c>
      <c r="H25" s="241"/>
      <c r="I25" s="239"/>
      <c r="J25" s="239">
        <f t="shared" si="0"/>
        <v>0</v>
      </c>
      <c r="K25" s="241"/>
      <c r="L25" s="241"/>
      <c r="M25" s="244">
        <f t="shared" si="1"/>
        <v>0</v>
      </c>
      <c r="N25" s="242"/>
      <c r="O25" s="242"/>
      <c r="P25" s="239">
        <f t="shared" si="7"/>
        <v>0</v>
      </c>
      <c r="Q25" s="242"/>
      <c r="R25" s="242"/>
      <c r="S25" s="239">
        <f t="shared" si="3"/>
        <v>0</v>
      </c>
      <c r="T25" s="242"/>
      <c r="U25" s="242"/>
      <c r="V25" s="239">
        <f t="shared" si="4"/>
        <v>0</v>
      </c>
      <c r="W25" s="242"/>
      <c r="X25" s="242"/>
      <c r="Y25" s="239">
        <f t="shared" si="5"/>
        <v>0</v>
      </c>
    </row>
    <row r="26" spans="1:25" ht="55.5" customHeight="1" thickBot="1" x14ac:dyDescent="0.25">
      <c r="A26" s="185">
        <v>23</v>
      </c>
      <c r="B26" s="238">
        <v>45022</v>
      </c>
      <c r="C26" s="239"/>
      <c r="D26" s="240"/>
      <c r="E26" s="241"/>
      <c r="F26" s="239"/>
      <c r="G26" s="239">
        <f t="shared" si="6"/>
        <v>0</v>
      </c>
      <c r="H26" s="241">
        <v>5</v>
      </c>
      <c r="I26" s="239">
        <v>1030</v>
      </c>
      <c r="J26" s="239">
        <f t="shared" si="0"/>
        <v>5150</v>
      </c>
      <c r="K26" s="241">
        <v>12</v>
      </c>
      <c r="L26" s="241">
        <v>700</v>
      </c>
      <c r="M26" s="244">
        <f t="shared" si="1"/>
        <v>8400</v>
      </c>
      <c r="N26" s="242"/>
      <c r="O26" s="242"/>
      <c r="P26" s="239">
        <f t="shared" si="7"/>
        <v>0</v>
      </c>
      <c r="Q26" s="242"/>
      <c r="R26" s="242"/>
      <c r="S26" s="239">
        <f t="shared" si="3"/>
        <v>0</v>
      </c>
      <c r="T26" s="242"/>
      <c r="U26" s="242"/>
      <c r="V26" s="239">
        <f t="shared" si="4"/>
        <v>0</v>
      </c>
      <c r="W26" s="242"/>
      <c r="X26" s="242"/>
      <c r="Y26" s="239">
        <f t="shared" si="5"/>
        <v>0</v>
      </c>
    </row>
    <row r="27" spans="1:25" ht="55.5" customHeight="1" thickBot="1" x14ac:dyDescent="0.25">
      <c r="A27" s="185">
        <v>24</v>
      </c>
      <c r="B27" s="238">
        <v>45022</v>
      </c>
      <c r="C27" s="239"/>
      <c r="D27" s="240"/>
      <c r="E27" s="241"/>
      <c r="F27" s="239"/>
      <c r="G27" s="239">
        <f t="shared" si="6"/>
        <v>0</v>
      </c>
      <c r="H27" s="241"/>
      <c r="I27" s="239"/>
      <c r="J27" s="239">
        <f t="shared" si="0"/>
        <v>0</v>
      </c>
      <c r="K27" s="241">
        <v>6</v>
      </c>
      <c r="L27" s="241">
        <v>700</v>
      </c>
      <c r="M27" s="244">
        <f t="shared" si="1"/>
        <v>4200</v>
      </c>
      <c r="N27" s="242"/>
      <c r="O27" s="242"/>
      <c r="P27" s="239">
        <f t="shared" si="7"/>
        <v>0</v>
      </c>
      <c r="Q27" s="242"/>
      <c r="R27" s="242"/>
      <c r="S27" s="239">
        <f t="shared" si="3"/>
        <v>0</v>
      </c>
      <c r="T27" s="242"/>
      <c r="U27" s="242"/>
      <c r="V27" s="239">
        <f t="shared" si="4"/>
        <v>0</v>
      </c>
      <c r="W27" s="242"/>
      <c r="X27" s="242"/>
      <c r="Y27" s="239">
        <f t="shared" si="5"/>
        <v>0</v>
      </c>
    </row>
    <row r="28" spans="1:25" ht="55.5" customHeight="1" thickBot="1" x14ac:dyDescent="0.25">
      <c r="A28" s="185">
        <v>25</v>
      </c>
      <c r="B28" s="238">
        <v>45035</v>
      </c>
      <c r="C28" s="239"/>
      <c r="D28" s="240"/>
      <c r="E28" s="241"/>
      <c r="F28" s="239"/>
      <c r="G28" s="239">
        <f t="shared" si="6"/>
        <v>0</v>
      </c>
      <c r="H28" s="241"/>
      <c r="I28" s="239"/>
      <c r="J28" s="239">
        <f t="shared" si="0"/>
        <v>0</v>
      </c>
      <c r="K28" s="241">
        <v>6</v>
      </c>
      <c r="L28" s="241">
        <v>700</v>
      </c>
      <c r="M28" s="244">
        <f t="shared" si="1"/>
        <v>4200</v>
      </c>
      <c r="N28" s="242"/>
      <c r="O28" s="242"/>
      <c r="P28" s="239">
        <f t="shared" si="7"/>
        <v>0</v>
      </c>
      <c r="Q28" s="242"/>
      <c r="R28" s="242"/>
      <c r="S28" s="239">
        <f t="shared" si="3"/>
        <v>0</v>
      </c>
      <c r="T28" s="242"/>
      <c r="U28" s="242"/>
      <c r="V28" s="239">
        <f t="shared" si="4"/>
        <v>0</v>
      </c>
      <c r="W28" s="242"/>
      <c r="X28" s="242"/>
      <c r="Y28" s="239">
        <f t="shared" si="5"/>
        <v>0</v>
      </c>
    </row>
    <row r="29" spans="1:25" ht="55.5" customHeight="1" thickBot="1" x14ac:dyDescent="0.25">
      <c r="A29" s="185">
        <v>26</v>
      </c>
      <c r="B29" s="238">
        <v>45042</v>
      </c>
      <c r="C29" s="239"/>
      <c r="D29" s="240"/>
      <c r="E29" s="241"/>
      <c r="F29" s="239"/>
      <c r="G29" s="239">
        <f t="shared" si="6"/>
        <v>0</v>
      </c>
      <c r="H29" s="241"/>
      <c r="I29" s="239"/>
      <c r="J29" s="239">
        <f t="shared" si="0"/>
        <v>0</v>
      </c>
      <c r="K29" s="241">
        <v>9</v>
      </c>
      <c r="L29" s="241">
        <v>700</v>
      </c>
      <c r="M29" s="244">
        <f t="shared" si="1"/>
        <v>6300</v>
      </c>
      <c r="N29" s="242"/>
      <c r="O29" s="242"/>
      <c r="P29" s="239">
        <f t="shared" si="7"/>
        <v>0</v>
      </c>
      <c r="Q29" s="242"/>
      <c r="R29" s="242"/>
      <c r="S29" s="239">
        <f t="shared" si="3"/>
        <v>0</v>
      </c>
      <c r="T29" s="242"/>
      <c r="U29" s="242"/>
      <c r="V29" s="239">
        <f t="shared" si="4"/>
        <v>0</v>
      </c>
      <c r="W29" s="242"/>
      <c r="X29" s="242"/>
      <c r="Y29" s="239">
        <f t="shared" si="5"/>
        <v>0</v>
      </c>
    </row>
    <row r="30" spans="1:25" ht="55.5" customHeight="1" thickBot="1" x14ac:dyDescent="0.25">
      <c r="A30" s="185">
        <v>27</v>
      </c>
      <c r="B30" s="238">
        <v>45056</v>
      </c>
      <c r="C30" s="239"/>
      <c r="D30" s="240"/>
      <c r="E30" s="241"/>
      <c r="F30" s="239"/>
      <c r="G30" s="239">
        <f t="shared" si="6"/>
        <v>0</v>
      </c>
      <c r="H30" s="241"/>
      <c r="I30" s="239"/>
      <c r="J30" s="239">
        <f t="shared" si="0"/>
        <v>0</v>
      </c>
      <c r="K30" s="241">
        <v>3</v>
      </c>
      <c r="L30" s="241">
        <v>700</v>
      </c>
      <c r="M30" s="244">
        <f t="shared" si="1"/>
        <v>2100</v>
      </c>
      <c r="N30" s="242"/>
      <c r="O30" s="242"/>
      <c r="P30" s="239">
        <f t="shared" si="7"/>
        <v>0</v>
      </c>
      <c r="Q30" s="242"/>
      <c r="R30" s="242"/>
      <c r="S30" s="239">
        <f t="shared" si="3"/>
        <v>0</v>
      </c>
      <c r="T30" s="242"/>
      <c r="U30" s="242"/>
      <c r="V30" s="239">
        <f t="shared" si="4"/>
        <v>0</v>
      </c>
      <c r="W30" s="242"/>
      <c r="X30" s="242"/>
      <c r="Y30" s="239">
        <f t="shared" si="5"/>
        <v>0</v>
      </c>
    </row>
    <row r="31" spans="1:25" ht="55.5" customHeight="1" thickBot="1" x14ac:dyDescent="0.25">
      <c r="A31" s="185">
        <v>28</v>
      </c>
      <c r="B31" s="238">
        <v>45057</v>
      </c>
      <c r="C31" s="239"/>
      <c r="D31" s="240"/>
      <c r="E31" s="241"/>
      <c r="F31" s="239"/>
      <c r="G31" s="239">
        <f t="shared" si="6"/>
        <v>0</v>
      </c>
      <c r="H31" s="241"/>
      <c r="I31" s="239"/>
      <c r="J31" s="239">
        <f t="shared" si="0"/>
        <v>0</v>
      </c>
      <c r="K31" s="241">
        <v>3</v>
      </c>
      <c r="L31" s="241">
        <v>700</v>
      </c>
      <c r="M31" s="244">
        <f t="shared" si="1"/>
        <v>2100</v>
      </c>
      <c r="N31" s="242"/>
      <c r="O31" s="242"/>
      <c r="P31" s="239">
        <f t="shared" si="7"/>
        <v>0</v>
      </c>
      <c r="Q31" s="242"/>
      <c r="R31" s="242"/>
      <c r="S31" s="239">
        <f t="shared" si="3"/>
        <v>0</v>
      </c>
      <c r="T31" s="242"/>
      <c r="U31" s="242"/>
      <c r="V31" s="239">
        <f t="shared" si="4"/>
        <v>0</v>
      </c>
      <c r="W31" s="242"/>
      <c r="X31" s="242"/>
      <c r="Y31" s="239">
        <f t="shared" si="5"/>
        <v>0</v>
      </c>
    </row>
    <row r="32" spans="1:25" ht="55.5" customHeight="1" thickBot="1" x14ac:dyDescent="0.25">
      <c r="A32" s="185">
        <v>29</v>
      </c>
      <c r="B32" s="238">
        <v>45057</v>
      </c>
      <c r="C32" s="243">
        <v>23140</v>
      </c>
      <c r="D32" s="243">
        <v>309</v>
      </c>
      <c r="E32" s="241"/>
      <c r="F32" s="239"/>
      <c r="G32" s="239">
        <f t="shared" si="6"/>
        <v>0</v>
      </c>
      <c r="H32" s="241"/>
      <c r="I32" s="239"/>
      <c r="J32" s="239">
        <f t="shared" si="0"/>
        <v>0</v>
      </c>
      <c r="K32" s="241"/>
      <c r="L32" s="241"/>
      <c r="M32" s="244">
        <f t="shared" si="1"/>
        <v>0</v>
      </c>
      <c r="N32" s="242"/>
      <c r="O32" s="242"/>
      <c r="P32" s="239">
        <f t="shared" si="7"/>
        <v>0</v>
      </c>
      <c r="Q32" s="242"/>
      <c r="R32" s="242"/>
      <c r="S32" s="239">
        <f t="shared" si="3"/>
        <v>0</v>
      </c>
      <c r="T32" s="242"/>
      <c r="U32" s="242"/>
      <c r="V32" s="239">
        <f t="shared" si="4"/>
        <v>0</v>
      </c>
      <c r="W32" s="242"/>
      <c r="X32" s="242"/>
      <c r="Y32" s="239">
        <f t="shared" si="5"/>
        <v>0</v>
      </c>
    </row>
    <row r="33" spans="1:25" ht="55.5" customHeight="1" thickBot="1" x14ac:dyDescent="0.25">
      <c r="A33" s="185">
        <v>30</v>
      </c>
      <c r="B33" s="238">
        <v>45061</v>
      </c>
      <c r="C33" s="239"/>
      <c r="D33" s="240"/>
      <c r="E33" s="241"/>
      <c r="F33" s="239"/>
      <c r="G33" s="239">
        <f t="shared" si="6"/>
        <v>0</v>
      </c>
      <c r="H33" s="241"/>
      <c r="I33" s="239"/>
      <c r="J33" s="239">
        <f t="shared" si="0"/>
        <v>0</v>
      </c>
      <c r="K33" s="241">
        <v>6</v>
      </c>
      <c r="L33" s="241">
        <v>700</v>
      </c>
      <c r="M33" s="244">
        <f t="shared" si="1"/>
        <v>4200</v>
      </c>
      <c r="N33" s="242"/>
      <c r="O33" s="242"/>
      <c r="P33" s="239">
        <f t="shared" si="7"/>
        <v>0</v>
      </c>
      <c r="Q33" s="242"/>
      <c r="R33" s="242"/>
      <c r="S33" s="239">
        <f t="shared" si="3"/>
        <v>0</v>
      </c>
      <c r="T33" s="242"/>
      <c r="U33" s="242"/>
      <c r="V33" s="239">
        <f t="shared" si="4"/>
        <v>0</v>
      </c>
      <c r="W33" s="242"/>
      <c r="X33" s="242"/>
      <c r="Y33" s="239">
        <f t="shared" si="5"/>
        <v>0</v>
      </c>
    </row>
    <row r="34" spans="1:25" ht="55.5" customHeight="1" thickBot="1" x14ac:dyDescent="0.25">
      <c r="A34" s="185">
        <v>31</v>
      </c>
      <c r="B34" s="238">
        <v>45068</v>
      </c>
      <c r="C34" s="239"/>
      <c r="D34" s="240"/>
      <c r="E34" s="241"/>
      <c r="F34" s="239"/>
      <c r="G34" s="239">
        <f t="shared" si="6"/>
        <v>0</v>
      </c>
      <c r="H34" s="241"/>
      <c r="I34" s="239"/>
      <c r="J34" s="239">
        <f t="shared" si="0"/>
        <v>0</v>
      </c>
      <c r="K34" s="241">
        <v>6</v>
      </c>
      <c r="L34" s="241">
        <v>700</v>
      </c>
      <c r="M34" s="244">
        <f t="shared" si="1"/>
        <v>4200</v>
      </c>
      <c r="N34" s="242"/>
      <c r="O34" s="242"/>
      <c r="P34" s="239">
        <f t="shared" si="7"/>
        <v>0</v>
      </c>
      <c r="Q34" s="242"/>
      <c r="R34" s="242"/>
      <c r="S34" s="239">
        <f t="shared" si="3"/>
        <v>0</v>
      </c>
      <c r="T34" s="242"/>
      <c r="U34" s="242"/>
      <c r="V34" s="239">
        <f t="shared" si="4"/>
        <v>0</v>
      </c>
      <c r="W34" s="242"/>
      <c r="X34" s="242"/>
      <c r="Y34" s="239">
        <f t="shared" si="5"/>
        <v>0</v>
      </c>
    </row>
    <row r="35" spans="1:25" ht="55.5" customHeight="1" thickBot="1" x14ac:dyDescent="0.25">
      <c r="A35" s="185">
        <v>32</v>
      </c>
      <c r="B35" s="238">
        <v>45069</v>
      </c>
      <c r="C35" s="239"/>
      <c r="D35" s="240"/>
      <c r="E35" s="241"/>
      <c r="F35" s="239"/>
      <c r="G35" s="239">
        <f t="shared" si="6"/>
        <v>0</v>
      </c>
      <c r="H35" s="241"/>
      <c r="I35" s="239"/>
      <c r="J35" s="239">
        <f t="shared" si="0"/>
        <v>0</v>
      </c>
      <c r="K35" s="241"/>
      <c r="L35" s="241"/>
      <c r="M35" s="244">
        <f t="shared" si="1"/>
        <v>0</v>
      </c>
      <c r="N35" s="242"/>
      <c r="O35" s="242"/>
      <c r="P35" s="239">
        <f t="shared" si="7"/>
        <v>0</v>
      </c>
      <c r="Q35" s="242">
        <v>5</v>
      </c>
      <c r="R35" s="242">
        <v>1030</v>
      </c>
      <c r="S35" s="239">
        <f t="shared" si="3"/>
        <v>5150</v>
      </c>
      <c r="T35" s="242"/>
      <c r="U35" s="242"/>
      <c r="V35" s="239">
        <f t="shared" si="4"/>
        <v>0</v>
      </c>
      <c r="W35" s="242"/>
      <c r="X35" s="242"/>
      <c r="Y35" s="239">
        <f t="shared" si="5"/>
        <v>0</v>
      </c>
    </row>
    <row r="36" spans="1:25" ht="55.5" customHeight="1" thickBot="1" x14ac:dyDescent="0.25">
      <c r="A36" s="185">
        <v>33</v>
      </c>
      <c r="B36" s="238">
        <v>45069</v>
      </c>
      <c r="C36" s="239"/>
      <c r="D36" s="240"/>
      <c r="E36" s="241"/>
      <c r="F36" s="239"/>
      <c r="G36" s="239">
        <f t="shared" si="6"/>
        <v>0</v>
      </c>
      <c r="H36" s="241"/>
      <c r="I36" s="239"/>
      <c r="J36" s="239">
        <f t="shared" si="0"/>
        <v>0</v>
      </c>
      <c r="K36" s="241"/>
      <c r="L36" s="241"/>
      <c r="M36" s="244">
        <f t="shared" si="1"/>
        <v>0</v>
      </c>
      <c r="N36" s="242"/>
      <c r="O36" s="242"/>
      <c r="P36" s="239">
        <f t="shared" si="7"/>
        <v>0</v>
      </c>
      <c r="Q36" s="242">
        <v>5</v>
      </c>
      <c r="R36" s="242">
        <v>1030</v>
      </c>
      <c r="S36" s="239">
        <f t="shared" si="3"/>
        <v>5150</v>
      </c>
      <c r="T36" s="242"/>
      <c r="U36" s="242"/>
      <c r="V36" s="239">
        <f t="shared" si="4"/>
        <v>0</v>
      </c>
      <c r="W36" s="242"/>
      <c r="X36" s="242"/>
      <c r="Y36" s="239">
        <f t="shared" si="5"/>
        <v>0</v>
      </c>
    </row>
    <row r="37" spans="1:25" ht="55.5" customHeight="1" thickBot="1" x14ac:dyDescent="0.25">
      <c r="A37" s="185">
        <v>34</v>
      </c>
      <c r="B37" s="238">
        <v>45069</v>
      </c>
      <c r="C37" s="239"/>
      <c r="D37" s="240"/>
      <c r="E37" s="241"/>
      <c r="F37" s="239"/>
      <c r="G37" s="239">
        <f t="shared" si="6"/>
        <v>0</v>
      </c>
      <c r="H37" s="241"/>
      <c r="I37" s="239"/>
      <c r="J37" s="239">
        <f t="shared" si="0"/>
        <v>0</v>
      </c>
      <c r="K37" s="241"/>
      <c r="L37" s="241"/>
      <c r="M37" s="244">
        <f t="shared" si="1"/>
        <v>0</v>
      </c>
      <c r="N37" s="242"/>
      <c r="O37" s="242"/>
      <c r="P37" s="239">
        <f t="shared" si="7"/>
        <v>0</v>
      </c>
      <c r="Q37" s="242">
        <v>5</v>
      </c>
      <c r="R37" s="242">
        <v>1030</v>
      </c>
      <c r="S37" s="239">
        <f t="shared" si="3"/>
        <v>5150</v>
      </c>
      <c r="T37" s="242"/>
      <c r="U37" s="242"/>
      <c r="V37" s="239">
        <f t="shared" si="4"/>
        <v>0</v>
      </c>
      <c r="W37" s="242"/>
      <c r="X37" s="242"/>
      <c r="Y37" s="239">
        <f t="shared" si="5"/>
        <v>0</v>
      </c>
    </row>
    <row r="38" spans="1:25" ht="55.5" customHeight="1" thickBot="1" x14ac:dyDescent="0.25">
      <c r="A38" s="185">
        <v>35</v>
      </c>
      <c r="B38" s="238">
        <v>45070</v>
      </c>
      <c r="C38" s="239"/>
      <c r="D38" s="240"/>
      <c r="E38" s="241"/>
      <c r="F38" s="239"/>
      <c r="G38" s="239">
        <f t="shared" si="6"/>
        <v>0</v>
      </c>
      <c r="H38" s="241"/>
      <c r="I38" s="239"/>
      <c r="J38" s="239">
        <f t="shared" si="0"/>
        <v>0</v>
      </c>
      <c r="K38" s="241"/>
      <c r="L38" s="241"/>
      <c r="M38" s="244">
        <f t="shared" si="1"/>
        <v>0</v>
      </c>
      <c r="N38" s="242"/>
      <c r="O38" s="242"/>
      <c r="P38" s="239">
        <f t="shared" si="7"/>
        <v>0</v>
      </c>
      <c r="Q38" s="242">
        <v>5</v>
      </c>
      <c r="R38" s="242">
        <v>1030</v>
      </c>
      <c r="S38" s="239">
        <f t="shared" si="3"/>
        <v>5150</v>
      </c>
      <c r="T38" s="242"/>
      <c r="U38" s="242"/>
      <c r="V38" s="239">
        <f t="shared" si="4"/>
        <v>0</v>
      </c>
      <c r="W38" s="242"/>
      <c r="X38" s="242"/>
      <c r="Y38" s="239">
        <f t="shared" si="5"/>
        <v>0</v>
      </c>
    </row>
    <row r="39" spans="1:25" ht="55.5" customHeight="1" thickBot="1" x14ac:dyDescent="0.25">
      <c r="A39" s="185">
        <v>36</v>
      </c>
      <c r="B39" s="238">
        <v>45070</v>
      </c>
      <c r="C39" s="239"/>
      <c r="D39" s="240"/>
      <c r="E39" s="241"/>
      <c r="F39" s="239"/>
      <c r="G39" s="239">
        <f t="shared" si="6"/>
        <v>0</v>
      </c>
      <c r="H39" s="241"/>
      <c r="I39" s="239"/>
      <c r="J39" s="239">
        <f t="shared" si="0"/>
        <v>0</v>
      </c>
      <c r="K39" s="241"/>
      <c r="L39" s="241"/>
      <c r="M39" s="244">
        <f t="shared" si="1"/>
        <v>0</v>
      </c>
      <c r="N39" s="242"/>
      <c r="O39" s="242"/>
      <c r="P39" s="239">
        <f t="shared" si="7"/>
        <v>0</v>
      </c>
      <c r="Q39" s="242">
        <v>5</v>
      </c>
      <c r="R39" s="242">
        <v>1030</v>
      </c>
      <c r="S39" s="239">
        <f t="shared" si="3"/>
        <v>5150</v>
      </c>
      <c r="T39" s="242"/>
      <c r="U39" s="242"/>
      <c r="V39" s="239">
        <f t="shared" si="4"/>
        <v>0</v>
      </c>
      <c r="W39" s="242"/>
      <c r="X39" s="242"/>
      <c r="Y39" s="239">
        <f t="shared" si="5"/>
        <v>0</v>
      </c>
    </row>
    <row r="40" spans="1:25" ht="55.5" customHeight="1" thickBot="1" x14ac:dyDescent="0.25">
      <c r="A40" s="185">
        <v>37</v>
      </c>
      <c r="B40" s="238">
        <v>45070</v>
      </c>
      <c r="C40" s="239"/>
      <c r="D40" s="240"/>
      <c r="E40" s="241"/>
      <c r="F40" s="239"/>
      <c r="G40" s="239">
        <f t="shared" si="6"/>
        <v>0</v>
      </c>
      <c r="H40" s="241"/>
      <c r="I40" s="239"/>
      <c r="J40" s="239">
        <f t="shared" si="0"/>
        <v>0</v>
      </c>
      <c r="K40" s="241"/>
      <c r="L40" s="241"/>
      <c r="M40" s="244">
        <f t="shared" si="1"/>
        <v>0</v>
      </c>
      <c r="N40" s="242"/>
      <c r="O40" s="242"/>
      <c r="P40" s="239">
        <f t="shared" si="7"/>
        <v>0</v>
      </c>
      <c r="Q40" s="242">
        <v>5</v>
      </c>
      <c r="R40" s="242">
        <v>1030</v>
      </c>
      <c r="S40" s="239">
        <f t="shared" si="3"/>
        <v>5150</v>
      </c>
      <c r="T40" s="242"/>
      <c r="U40" s="242"/>
      <c r="V40" s="239">
        <f t="shared" si="4"/>
        <v>0</v>
      </c>
      <c r="W40" s="242"/>
      <c r="X40" s="242"/>
      <c r="Y40" s="239">
        <f t="shared" si="5"/>
        <v>0</v>
      </c>
    </row>
    <row r="41" spans="1:25" ht="55.5" customHeight="1" thickBot="1" x14ac:dyDescent="0.25">
      <c r="A41" s="185">
        <v>38</v>
      </c>
      <c r="B41" s="238">
        <v>45070</v>
      </c>
      <c r="C41" s="239"/>
      <c r="D41" s="240"/>
      <c r="E41" s="241"/>
      <c r="F41" s="239"/>
      <c r="G41" s="239">
        <f t="shared" si="6"/>
        <v>0</v>
      </c>
      <c r="H41" s="241"/>
      <c r="I41" s="239"/>
      <c r="J41" s="239">
        <f t="shared" si="0"/>
        <v>0</v>
      </c>
      <c r="K41" s="241"/>
      <c r="L41" s="241"/>
      <c r="M41" s="244">
        <f t="shared" si="1"/>
        <v>0</v>
      </c>
      <c r="N41" s="242"/>
      <c r="O41" s="242"/>
      <c r="P41" s="239">
        <f t="shared" si="7"/>
        <v>0</v>
      </c>
      <c r="Q41" s="242">
        <v>5</v>
      </c>
      <c r="R41" s="242">
        <v>1030</v>
      </c>
      <c r="S41" s="239">
        <f t="shared" si="3"/>
        <v>5150</v>
      </c>
      <c r="T41" s="242"/>
      <c r="U41" s="242"/>
      <c r="V41" s="239">
        <f t="shared" si="4"/>
        <v>0</v>
      </c>
      <c r="W41" s="242"/>
      <c r="X41" s="242"/>
      <c r="Y41" s="239">
        <f t="shared" si="5"/>
        <v>0</v>
      </c>
    </row>
    <row r="42" spans="1:25" ht="55.5" customHeight="1" thickBot="1" x14ac:dyDescent="0.25">
      <c r="A42" s="185">
        <v>39</v>
      </c>
      <c r="B42" s="238">
        <v>45070</v>
      </c>
      <c r="C42" s="239"/>
      <c r="D42" s="240"/>
      <c r="E42" s="241"/>
      <c r="F42" s="239"/>
      <c r="G42" s="239">
        <f t="shared" si="6"/>
        <v>0</v>
      </c>
      <c r="H42" s="241"/>
      <c r="I42" s="239"/>
      <c r="J42" s="239">
        <f t="shared" si="0"/>
        <v>0</v>
      </c>
      <c r="K42" s="241"/>
      <c r="L42" s="241"/>
      <c r="M42" s="244">
        <f t="shared" si="1"/>
        <v>0</v>
      </c>
      <c r="N42" s="242"/>
      <c r="O42" s="242"/>
      <c r="P42" s="239">
        <f t="shared" si="7"/>
        <v>0</v>
      </c>
      <c r="Q42" s="242">
        <v>3</v>
      </c>
      <c r="R42" s="242">
        <v>700</v>
      </c>
      <c r="S42" s="239">
        <f t="shared" si="3"/>
        <v>2100</v>
      </c>
      <c r="T42" s="242"/>
      <c r="U42" s="242"/>
      <c r="V42" s="239">
        <f t="shared" si="4"/>
        <v>0</v>
      </c>
      <c r="W42" s="242"/>
      <c r="X42" s="242"/>
      <c r="Y42" s="239">
        <f t="shared" si="5"/>
        <v>0</v>
      </c>
    </row>
    <row r="43" spans="1:25" ht="55.5" customHeight="1" thickBot="1" x14ac:dyDescent="0.25">
      <c r="A43" s="185">
        <v>40</v>
      </c>
      <c r="B43" s="238">
        <v>45071</v>
      </c>
      <c r="C43" s="239"/>
      <c r="D43" s="240"/>
      <c r="E43" s="241"/>
      <c r="F43" s="239"/>
      <c r="G43" s="239">
        <f t="shared" si="6"/>
        <v>0</v>
      </c>
      <c r="H43" s="241"/>
      <c r="I43" s="239"/>
      <c r="J43" s="239">
        <f t="shared" si="0"/>
        <v>0</v>
      </c>
      <c r="K43" s="241"/>
      <c r="L43" s="241"/>
      <c r="M43" s="244">
        <f t="shared" si="1"/>
        <v>0</v>
      </c>
      <c r="N43" s="242"/>
      <c r="O43" s="242"/>
      <c r="P43" s="239">
        <f t="shared" si="7"/>
        <v>0</v>
      </c>
      <c r="Q43" s="242">
        <v>3</v>
      </c>
      <c r="R43" s="242">
        <v>700</v>
      </c>
      <c r="S43" s="239">
        <f t="shared" si="3"/>
        <v>2100</v>
      </c>
      <c r="T43" s="242"/>
      <c r="U43" s="242"/>
      <c r="V43" s="239">
        <f t="shared" si="4"/>
        <v>0</v>
      </c>
      <c r="W43" s="242"/>
      <c r="X43" s="242"/>
      <c r="Y43" s="239">
        <f t="shared" si="5"/>
        <v>0</v>
      </c>
    </row>
    <row r="44" spans="1:25" ht="55.5" customHeight="1" thickBot="1" x14ac:dyDescent="0.25">
      <c r="A44" s="185">
        <v>41</v>
      </c>
      <c r="B44" s="238">
        <v>45073</v>
      </c>
      <c r="C44" s="243">
        <v>35000</v>
      </c>
      <c r="D44" s="243">
        <v>350</v>
      </c>
      <c r="E44" s="241"/>
      <c r="F44" s="239"/>
      <c r="G44" s="239">
        <f t="shared" si="6"/>
        <v>0</v>
      </c>
      <c r="H44" s="241"/>
      <c r="I44" s="239"/>
      <c r="J44" s="239">
        <f t="shared" si="0"/>
        <v>0</v>
      </c>
      <c r="K44" s="241"/>
      <c r="L44" s="241"/>
      <c r="M44" s="244">
        <f t="shared" si="1"/>
        <v>0</v>
      </c>
      <c r="N44" s="242"/>
      <c r="O44" s="242"/>
      <c r="P44" s="239">
        <f t="shared" si="7"/>
        <v>0</v>
      </c>
      <c r="Q44" s="242"/>
      <c r="R44" s="242"/>
      <c r="S44" s="239">
        <f t="shared" si="3"/>
        <v>0</v>
      </c>
      <c r="T44" s="242"/>
      <c r="U44" s="242"/>
      <c r="V44" s="239">
        <f t="shared" si="4"/>
        <v>0</v>
      </c>
      <c r="W44" s="242"/>
      <c r="X44" s="242"/>
      <c r="Y44" s="239">
        <f t="shared" si="5"/>
        <v>0</v>
      </c>
    </row>
    <row r="45" spans="1:25" ht="55.5" customHeight="1" thickBot="1" x14ac:dyDescent="0.25">
      <c r="A45" s="185">
        <v>42</v>
      </c>
      <c r="B45" s="238">
        <v>45076</v>
      </c>
      <c r="C45" s="239"/>
      <c r="D45" s="240"/>
      <c r="E45" s="241"/>
      <c r="F45" s="239"/>
      <c r="G45" s="239">
        <f t="shared" si="6"/>
        <v>0</v>
      </c>
      <c r="H45" s="241"/>
      <c r="I45" s="239"/>
      <c r="J45" s="239">
        <f t="shared" si="0"/>
        <v>0</v>
      </c>
      <c r="K45" s="241">
        <v>3</v>
      </c>
      <c r="L45" s="241">
        <v>700</v>
      </c>
      <c r="M45" s="244">
        <f t="shared" si="1"/>
        <v>2100</v>
      </c>
      <c r="N45" s="242"/>
      <c r="O45" s="242"/>
      <c r="P45" s="239">
        <f t="shared" si="7"/>
        <v>0</v>
      </c>
      <c r="Q45" s="242"/>
      <c r="R45" s="242"/>
      <c r="S45" s="239">
        <f t="shared" si="3"/>
        <v>0</v>
      </c>
      <c r="T45" s="242"/>
      <c r="U45" s="242"/>
      <c r="V45" s="239">
        <f t="shared" si="4"/>
        <v>0</v>
      </c>
      <c r="W45" s="242"/>
      <c r="X45" s="242"/>
      <c r="Y45" s="239">
        <f t="shared" si="5"/>
        <v>0</v>
      </c>
    </row>
    <row r="46" spans="1:25" ht="55.5" customHeight="1" thickBot="1" x14ac:dyDescent="0.25">
      <c r="A46" s="185">
        <v>43</v>
      </c>
      <c r="B46" s="238">
        <v>45078</v>
      </c>
      <c r="C46" s="239"/>
      <c r="D46" s="240"/>
      <c r="E46" s="241"/>
      <c r="F46" s="239"/>
      <c r="G46" s="239">
        <f t="shared" si="6"/>
        <v>0</v>
      </c>
      <c r="H46" s="241"/>
      <c r="I46" s="239"/>
      <c r="J46" s="239">
        <f t="shared" si="0"/>
        <v>0</v>
      </c>
      <c r="K46" s="241"/>
      <c r="L46" s="241"/>
      <c r="M46" s="244">
        <f t="shared" si="1"/>
        <v>0</v>
      </c>
      <c r="N46" s="242"/>
      <c r="O46" s="242"/>
      <c r="P46" s="239">
        <f t="shared" si="7"/>
        <v>0</v>
      </c>
      <c r="Q46" s="242">
        <v>10</v>
      </c>
      <c r="R46" s="242">
        <v>1030</v>
      </c>
      <c r="S46" s="239">
        <f t="shared" si="3"/>
        <v>10300</v>
      </c>
      <c r="T46" s="242"/>
      <c r="U46" s="242"/>
      <c r="V46" s="239">
        <f t="shared" si="4"/>
        <v>0</v>
      </c>
      <c r="W46" s="242"/>
      <c r="X46" s="242"/>
      <c r="Y46" s="239">
        <f t="shared" si="5"/>
        <v>0</v>
      </c>
    </row>
    <row r="47" spans="1:25" ht="55.5" customHeight="1" thickBot="1" x14ac:dyDescent="0.25">
      <c r="A47" s="185">
        <v>44</v>
      </c>
      <c r="B47" s="238">
        <v>45081</v>
      </c>
      <c r="C47" s="239"/>
      <c r="D47" s="240"/>
      <c r="E47" s="241"/>
      <c r="F47" s="239"/>
      <c r="G47" s="239">
        <f t="shared" si="6"/>
        <v>0</v>
      </c>
      <c r="H47" s="241"/>
      <c r="I47" s="239"/>
      <c r="J47" s="239">
        <f t="shared" si="0"/>
        <v>0</v>
      </c>
      <c r="K47" s="241"/>
      <c r="L47" s="241"/>
      <c r="M47" s="244">
        <f t="shared" si="1"/>
        <v>0</v>
      </c>
      <c r="N47" s="242"/>
      <c r="O47" s="242"/>
      <c r="P47" s="239">
        <f t="shared" si="7"/>
        <v>0</v>
      </c>
      <c r="Q47" s="242">
        <v>5</v>
      </c>
      <c r="R47" s="242">
        <v>1030</v>
      </c>
      <c r="S47" s="239">
        <f t="shared" si="3"/>
        <v>5150</v>
      </c>
      <c r="T47" s="242"/>
      <c r="U47" s="242"/>
      <c r="V47" s="239">
        <f t="shared" si="4"/>
        <v>0</v>
      </c>
      <c r="W47" s="242"/>
      <c r="X47" s="242"/>
      <c r="Y47" s="239">
        <f t="shared" si="5"/>
        <v>0</v>
      </c>
    </row>
    <row r="48" spans="1:25" ht="55.5" customHeight="1" thickBot="1" x14ac:dyDescent="0.25">
      <c r="A48" s="185">
        <v>45</v>
      </c>
      <c r="B48" s="238">
        <v>45083</v>
      </c>
      <c r="C48" s="239"/>
      <c r="D48" s="240"/>
      <c r="E48" s="241"/>
      <c r="F48" s="239"/>
      <c r="G48" s="239">
        <f t="shared" si="6"/>
        <v>0</v>
      </c>
      <c r="H48" s="241"/>
      <c r="I48" s="239"/>
      <c r="J48" s="239">
        <f t="shared" si="0"/>
        <v>0</v>
      </c>
      <c r="K48" s="241"/>
      <c r="L48" s="241"/>
      <c r="M48" s="244">
        <f t="shared" si="1"/>
        <v>0</v>
      </c>
      <c r="N48" s="242"/>
      <c r="O48" s="242"/>
      <c r="P48" s="239">
        <f t="shared" si="7"/>
        <v>0</v>
      </c>
      <c r="Q48" s="242">
        <v>5</v>
      </c>
      <c r="R48" s="242">
        <v>1030</v>
      </c>
      <c r="S48" s="239">
        <f t="shared" si="3"/>
        <v>5150</v>
      </c>
      <c r="T48" s="242"/>
      <c r="U48" s="242"/>
      <c r="V48" s="239">
        <f t="shared" si="4"/>
        <v>0</v>
      </c>
      <c r="W48" s="242"/>
      <c r="X48" s="242"/>
      <c r="Y48" s="239">
        <f t="shared" si="5"/>
        <v>0</v>
      </c>
    </row>
    <row r="49" spans="1:25" ht="55.5" customHeight="1" thickBot="1" x14ac:dyDescent="0.25">
      <c r="A49" s="185">
        <v>46</v>
      </c>
      <c r="B49" s="238">
        <v>45083</v>
      </c>
      <c r="C49" s="239"/>
      <c r="D49" s="240"/>
      <c r="E49" s="241"/>
      <c r="F49" s="239"/>
      <c r="G49" s="239">
        <f t="shared" si="6"/>
        <v>0</v>
      </c>
      <c r="H49" s="241"/>
      <c r="I49" s="239"/>
      <c r="J49" s="239">
        <f t="shared" si="0"/>
        <v>0</v>
      </c>
      <c r="K49" s="241"/>
      <c r="L49" s="241"/>
      <c r="M49" s="244">
        <f t="shared" si="1"/>
        <v>0</v>
      </c>
      <c r="N49" s="242"/>
      <c r="O49" s="242"/>
      <c r="P49" s="239">
        <f t="shared" si="7"/>
        <v>0</v>
      </c>
      <c r="Q49" s="242"/>
      <c r="R49" s="242"/>
      <c r="S49" s="239">
        <f t="shared" si="3"/>
        <v>0</v>
      </c>
      <c r="T49" s="242">
        <v>1.5</v>
      </c>
      <c r="U49" s="242">
        <v>920</v>
      </c>
      <c r="V49" s="239">
        <f t="shared" si="4"/>
        <v>1380</v>
      </c>
      <c r="W49" s="242"/>
      <c r="X49" s="242"/>
      <c r="Y49" s="239">
        <f t="shared" si="5"/>
        <v>0</v>
      </c>
    </row>
    <row r="50" spans="1:25" ht="55.5" customHeight="1" thickBot="1" x14ac:dyDescent="0.25">
      <c r="A50" s="185">
        <v>47</v>
      </c>
      <c r="B50" s="238">
        <v>45090</v>
      </c>
      <c r="C50" s="239"/>
      <c r="D50" s="240"/>
      <c r="E50" s="241"/>
      <c r="F50" s="239"/>
      <c r="G50" s="239">
        <f t="shared" si="6"/>
        <v>0</v>
      </c>
      <c r="H50" s="241"/>
      <c r="I50" s="239"/>
      <c r="J50" s="239">
        <f t="shared" si="0"/>
        <v>0</v>
      </c>
      <c r="K50" s="241"/>
      <c r="L50" s="241"/>
      <c r="M50" s="244">
        <f t="shared" si="1"/>
        <v>0</v>
      </c>
      <c r="N50" s="242"/>
      <c r="O50" s="242"/>
      <c r="P50" s="239">
        <f t="shared" si="7"/>
        <v>0</v>
      </c>
      <c r="Q50" s="242">
        <v>5</v>
      </c>
      <c r="R50" s="242">
        <v>1010</v>
      </c>
      <c r="S50" s="239">
        <f t="shared" si="3"/>
        <v>5050</v>
      </c>
      <c r="T50" s="242"/>
      <c r="U50" s="242"/>
      <c r="V50" s="239">
        <f t="shared" si="4"/>
        <v>0</v>
      </c>
      <c r="W50" s="242"/>
      <c r="X50" s="242"/>
      <c r="Y50" s="239">
        <f t="shared" si="5"/>
        <v>0</v>
      </c>
    </row>
    <row r="51" spans="1:25" ht="55.5" customHeight="1" thickBot="1" x14ac:dyDescent="0.25">
      <c r="A51" s="185">
        <v>48</v>
      </c>
      <c r="B51" s="238">
        <v>45090</v>
      </c>
      <c r="C51" s="239"/>
      <c r="D51" s="240"/>
      <c r="E51" s="241"/>
      <c r="F51" s="239"/>
      <c r="G51" s="239">
        <f t="shared" si="6"/>
        <v>0</v>
      </c>
      <c r="H51" s="241"/>
      <c r="I51" s="239"/>
      <c r="J51" s="239">
        <f t="shared" si="0"/>
        <v>0</v>
      </c>
      <c r="K51" s="241"/>
      <c r="L51" s="241"/>
      <c r="M51" s="244">
        <f t="shared" si="1"/>
        <v>0</v>
      </c>
      <c r="N51" s="242"/>
      <c r="O51" s="242"/>
      <c r="P51" s="239">
        <f t="shared" si="7"/>
        <v>0</v>
      </c>
      <c r="Q51" s="242">
        <v>5</v>
      </c>
      <c r="R51" s="242">
        <v>1010</v>
      </c>
      <c r="S51" s="239">
        <f t="shared" si="3"/>
        <v>5050</v>
      </c>
      <c r="T51" s="242"/>
      <c r="U51" s="242"/>
      <c r="V51" s="239">
        <f t="shared" si="4"/>
        <v>0</v>
      </c>
      <c r="W51" s="242"/>
      <c r="X51" s="242"/>
      <c r="Y51" s="239">
        <f t="shared" si="5"/>
        <v>0</v>
      </c>
    </row>
    <row r="52" spans="1:25" ht="55.5" customHeight="1" thickBot="1" x14ac:dyDescent="0.25">
      <c r="A52" s="185">
        <v>49</v>
      </c>
      <c r="B52" s="238">
        <v>45090</v>
      </c>
      <c r="C52" s="239"/>
      <c r="D52" s="240"/>
      <c r="E52" s="241"/>
      <c r="F52" s="239"/>
      <c r="G52" s="239">
        <f t="shared" si="6"/>
        <v>0</v>
      </c>
      <c r="H52" s="241"/>
      <c r="I52" s="239"/>
      <c r="J52" s="239">
        <f t="shared" si="0"/>
        <v>0</v>
      </c>
      <c r="K52" s="241"/>
      <c r="L52" s="241"/>
      <c r="M52" s="244">
        <f t="shared" si="1"/>
        <v>0</v>
      </c>
      <c r="N52" s="242"/>
      <c r="O52" s="242"/>
      <c r="P52" s="239">
        <f t="shared" si="7"/>
        <v>0</v>
      </c>
      <c r="Q52" s="242">
        <v>3</v>
      </c>
      <c r="R52" s="242">
        <v>700</v>
      </c>
      <c r="S52" s="239">
        <f t="shared" si="3"/>
        <v>2100</v>
      </c>
      <c r="T52" s="242"/>
      <c r="U52" s="242"/>
      <c r="V52" s="239">
        <f t="shared" si="4"/>
        <v>0</v>
      </c>
      <c r="W52" s="242"/>
      <c r="X52" s="242"/>
      <c r="Y52" s="239">
        <f t="shared" si="5"/>
        <v>0</v>
      </c>
    </row>
    <row r="53" spans="1:25" ht="55.5" customHeight="1" thickBot="1" x14ac:dyDescent="0.25">
      <c r="A53" s="185">
        <v>50</v>
      </c>
      <c r="B53" s="238">
        <v>45090</v>
      </c>
      <c r="C53" s="239"/>
      <c r="D53" s="240"/>
      <c r="E53" s="241"/>
      <c r="F53" s="239"/>
      <c r="G53" s="239">
        <f t="shared" si="6"/>
        <v>0</v>
      </c>
      <c r="H53" s="241"/>
      <c r="I53" s="239"/>
      <c r="J53" s="239">
        <f t="shared" si="0"/>
        <v>0</v>
      </c>
      <c r="K53" s="241"/>
      <c r="L53" s="241"/>
      <c r="M53" s="244">
        <f t="shared" si="1"/>
        <v>0</v>
      </c>
      <c r="N53" s="242"/>
      <c r="O53" s="242"/>
      <c r="P53" s="239">
        <f t="shared" si="7"/>
        <v>0</v>
      </c>
      <c r="Q53" s="242">
        <v>5</v>
      </c>
      <c r="R53" s="242">
        <v>1010</v>
      </c>
      <c r="S53" s="239">
        <f t="shared" si="3"/>
        <v>5050</v>
      </c>
      <c r="T53" s="242"/>
      <c r="U53" s="242"/>
      <c r="V53" s="239">
        <f t="shared" si="4"/>
        <v>0</v>
      </c>
      <c r="W53" s="242"/>
      <c r="X53" s="242"/>
      <c r="Y53" s="239">
        <f t="shared" si="5"/>
        <v>0</v>
      </c>
    </row>
    <row r="54" spans="1:25" ht="55.5" customHeight="1" thickBot="1" x14ac:dyDescent="0.25">
      <c r="A54" s="185">
        <v>51</v>
      </c>
      <c r="B54" s="238">
        <v>45090</v>
      </c>
      <c r="C54" s="239"/>
      <c r="D54" s="240"/>
      <c r="E54" s="241"/>
      <c r="F54" s="239"/>
      <c r="G54" s="239">
        <f t="shared" si="6"/>
        <v>0</v>
      </c>
      <c r="H54" s="241"/>
      <c r="I54" s="239"/>
      <c r="J54" s="239">
        <f t="shared" si="0"/>
        <v>0</v>
      </c>
      <c r="K54" s="241"/>
      <c r="L54" s="241"/>
      <c r="M54" s="244">
        <f t="shared" si="1"/>
        <v>0</v>
      </c>
      <c r="N54" s="242"/>
      <c r="O54" s="242"/>
      <c r="P54" s="239">
        <f t="shared" si="7"/>
        <v>0</v>
      </c>
      <c r="Q54" s="242">
        <v>5</v>
      </c>
      <c r="R54" s="242">
        <v>1010</v>
      </c>
      <c r="S54" s="239">
        <f t="shared" si="3"/>
        <v>5050</v>
      </c>
      <c r="T54" s="242"/>
      <c r="U54" s="242"/>
      <c r="V54" s="239">
        <f t="shared" si="4"/>
        <v>0</v>
      </c>
      <c r="W54" s="242"/>
      <c r="X54" s="242"/>
      <c r="Y54" s="239">
        <f t="shared" si="5"/>
        <v>0</v>
      </c>
    </row>
    <row r="55" spans="1:25" ht="55.5" customHeight="1" thickBot="1" x14ac:dyDescent="0.25">
      <c r="A55" s="185">
        <v>52</v>
      </c>
      <c r="B55" s="238">
        <v>45090</v>
      </c>
      <c r="C55" s="239"/>
      <c r="D55" s="240"/>
      <c r="E55" s="241"/>
      <c r="F55" s="239"/>
      <c r="G55" s="239">
        <f t="shared" si="6"/>
        <v>0</v>
      </c>
      <c r="H55" s="241"/>
      <c r="I55" s="239"/>
      <c r="J55" s="239">
        <f t="shared" si="0"/>
        <v>0</v>
      </c>
      <c r="K55" s="241"/>
      <c r="L55" s="241"/>
      <c r="M55" s="244">
        <f t="shared" si="1"/>
        <v>0</v>
      </c>
      <c r="N55" s="242"/>
      <c r="O55" s="242"/>
      <c r="P55" s="239">
        <f t="shared" si="7"/>
        <v>0</v>
      </c>
      <c r="Q55" s="242">
        <v>5</v>
      </c>
      <c r="R55" s="242">
        <v>1010</v>
      </c>
      <c r="S55" s="239">
        <f t="shared" si="3"/>
        <v>5050</v>
      </c>
      <c r="T55" s="242"/>
      <c r="U55" s="242"/>
      <c r="V55" s="239">
        <f t="shared" si="4"/>
        <v>0</v>
      </c>
      <c r="W55" s="242"/>
      <c r="X55" s="242"/>
      <c r="Y55" s="239">
        <f t="shared" si="5"/>
        <v>0</v>
      </c>
    </row>
    <row r="56" spans="1:25" ht="55.5" customHeight="1" thickBot="1" x14ac:dyDescent="0.25">
      <c r="A56" s="185">
        <v>53</v>
      </c>
      <c r="B56" s="238">
        <v>45090</v>
      </c>
      <c r="C56" s="239"/>
      <c r="D56" s="240"/>
      <c r="E56" s="241"/>
      <c r="F56" s="239"/>
      <c r="G56" s="239">
        <f t="shared" si="6"/>
        <v>0</v>
      </c>
      <c r="H56" s="241"/>
      <c r="I56" s="239"/>
      <c r="J56" s="239">
        <f t="shared" si="0"/>
        <v>0</v>
      </c>
      <c r="K56" s="241"/>
      <c r="L56" s="241"/>
      <c r="M56" s="244">
        <f t="shared" si="1"/>
        <v>0</v>
      </c>
      <c r="N56" s="242"/>
      <c r="O56" s="242"/>
      <c r="P56" s="239">
        <f t="shared" si="7"/>
        <v>0</v>
      </c>
      <c r="Q56" s="242">
        <v>5</v>
      </c>
      <c r="R56" s="242">
        <v>1010</v>
      </c>
      <c r="S56" s="239">
        <f t="shared" si="3"/>
        <v>5050</v>
      </c>
      <c r="T56" s="242"/>
      <c r="U56" s="242"/>
      <c r="V56" s="239">
        <f t="shared" si="4"/>
        <v>0</v>
      </c>
      <c r="W56" s="242"/>
      <c r="X56" s="242"/>
      <c r="Y56" s="239">
        <f t="shared" si="5"/>
        <v>0</v>
      </c>
    </row>
    <row r="57" spans="1:25" ht="55.5" customHeight="1" thickBot="1" x14ac:dyDescent="0.25">
      <c r="A57" s="185">
        <v>54</v>
      </c>
      <c r="B57" s="238">
        <v>45090</v>
      </c>
      <c r="C57" s="239"/>
      <c r="D57" s="240"/>
      <c r="E57" s="241"/>
      <c r="F57" s="239"/>
      <c r="G57" s="239">
        <f t="shared" si="6"/>
        <v>0</v>
      </c>
      <c r="H57" s="241"/>
      <c r="I57" s="239"/>
      <c r="J57" s="239">
        <f t="shared" si="0"/>
        <v>0</v>
      </c>
      <c r="K57" s="241"/>
      <c r="L57" s="241"/>
      <c r="M57" s="244">
        <f t="shared" si="1"/>
        <v>0</v>
      </c>
      <c r="N57" s="242"/>
      <c r="O57" s="242"/>
      <c r="P57" s="239">
        <f t="shared" si="7"/>
        <v>0</v>
      </c>
      <c r="Q57" s="242">
        <v>3</v>
      </c>
      <c r="R57" s="242">
        <v>700</v>
      </c>
      <c r="S57" s="239">
        <f t="shared" si="3"/>
        <v>2100</v>
      </c>
      <c r="T57" s="242"/>
      <c r="U57" s="242"/>
      <c r="V57" s="239">
        <f t="shared" si="4"/>
        <v>0</v>
      </c>
      <c r="W57" s="242"/>
      <c r="X57" s="242"/>
      <c r="Y57" s="239">
        <f t="shared" si="5"/>
        <v>0</v>
      </c>
    </row>
    <row r="58" spans="1:25" ht="55.5" customHeight="1" thickBot="1" x14ac:dyDescent="0.25">
      <c r="A58" s="185">
        <v>55</v>
      </c>
      <c r="B58" s="238">
        <v>45092</v>
      </c>
      <c r="C58" s="243">
        <v>60000</v>
      </c>
      <c r="D58" s="243">
        <v>420</v>
      </c>
      <c r="E58" s="241"/>
      <c r="F58" s="239"/>
      <c r="G58" s="239">
        <f t="shared" si="6"/>
        <v>0</v>
      </c>
      <c r="H58" s="241"/>
      <c r="I58" s="239"/>
      <c r="J58" s="239">
        <f t="shared" si="0"/>
        <v>0</v>
      </c>
      <c r="K58" s="241"/>
      <c r="L58" s="241"/>
      <c r="M58" s="244">
        <f t="shared" si="1"/>
        <v>0</v>
      </c>
      <c r="N58" s="242"/>
      <c r="O58" s="242"/>
      <c r="P58" s="239">
        <f t="shared" si="7"/>
        <v>0</v>
      </c>
      <c r="Q58" s="242"/>
      <c r="R58" s="242"/>
      <c r="S58" s="239">
        <f t="shared" si="3"/>
        <v>0</v>
      </c>
      <c r="T58" s="242"/>
      <c r="U58" s="242"/>
      <c r="V58" s="239">
        <f t="shared" si="4"/>
        <v>0</v>
      </c>
      <c r="W58" s="242"/>
      <c r="X58" s="242"/>
      <c r="Y58" s="239">
        <f t="shared" si="5"/>
        <v>0</v>
      </c>
    </row>
    <row r="59" spans="1:25" ht="55.5" customHeight="1" thickBot="1" x14ac:dyDescent="0.25">
      <c r="A59" s="185">
        <v>56</v>
      </c>
      <c r="B59" s="238">
        <v>45092</v>
      </c>
      <c r="C59" s="243">
        <v>1380</v>
      </c>
      <c r="D59" s="243">
        <v>421</v>
      </c>
      <c r="E59" s="241"/>
      <c r="F59" s="239"/>
      <c r="G59" s="239">
        <f t="shared" si="6"/>
        <v>0</v>
      </c>
      <c r="H59" s="241"/>
      <c r="I59" s="239"/>
      <c r="J59" s="239">
        <f t="shared" si="0"/>
        <v>0</v>
      </c>
      <c r="K59" s="241"/>
      <c r="L59" s="241"/>
      <c r="M59" s="244">
        <f t="shared" si="1"/>
        <v>0</v>
      </c>
      <c r="N59" s="242"/>
      <c r="O59" s="242"/>
      <c r="P59" s="239">
        <f t="shared" si="7"/>
        <v>0</v>
      </c>
      <c r="Q59" s="242"/>
      <c r="R59" s="242"/>
      <c r="S59" s="239">
        <f t="shared" si="3"/>
        <v>0</v>
      </c>
      <c r="T59" s="242"/>
      <c r="U59" s="242"/>
      <c r="V59" s="239">
        <f t="shared" si="4"/>
        <v>0</v>
      </c>
      <c r="W59" s="242"/>
      <c r="X59" s="242"/>
      <c r="Y59" s="239">
        <f t="shared" si="5"/>
        <v>0</v>
      </c>
    </row>
    <row r="60" spans="1:25" ht="55.5" customHeight="1" thickBot="1" x14ac:dyDescent="0.25">
      <c r="A60" s="185">
        <v>57</v>
      </c>
      <c r="B60" s="238">
        <v>45097</v>
      </c>
      <c r="C60" s="239"/>
      <c r="D60" s="240"/>
      <c r="E60" s="241"/>
      <c r="F60" s="239"/>
      <c r="G60" s="239">
        <f t="shared" si="6"/>
        <v>0</v>
      </c>
      <c r="H60" s="241"/>
      <c r="I60" s="239"/>
      <c r="J60" s="239">
        <f t="shared" si="0"/>
        <v>0</v>
      </c>
      <c r="K60" s="241"/>
      <c r="L60" s="241"/>
      <c r="M60" s="244">
        <f t="shared" si="1"/>
        <v>0</v>
      </c>
      <c r="N60" s="242"/>
      <c r="O60" s="242"/>
      <c r="P60" s="239">
        <f t="shared" si="7"/>
        <v>0</v>
      </c>
      <c r="Q60" s="242">
        <v>5</v>
      </c>
      <c r="R60" s="242">
        <v>1010</v>
      </c>
      <c r="S60" s="239">
        <f t="shared" si="3"/>
        <v>5050</v>
      </c>
      <c r="T60" s="242"/>
      <c r="U60" s="242"/>
      <c r="V60" s="239">
        <f t="shared" si="4"/>
        <v>0</v>
      </c>
      <c r="W60" s="242"/>
      <c r="X60" s="242"/>
      <c r="Y60" s="239">
        <f t="shared" si="5"/>
        <v>0</v>
      </c>
    </row>
    <row r="61" spans="1:25" ht="55.5" customHeight="1" thickBot="1" x14ac:dyDescent="0.25">
      <c r="A61" s="185">
        <v>58</v>
      </c>
      <c r="B61" s="238">
        <v>45097</v>
      </c>
      <c r="C61" s="239"/>
      <c r="D61" s="240"/>
      <c r="E61" s="241"/>
      <c r="F61" s="239"/>
      <c r="G61" s="239">
        <f t="shared" si="6"/>
        <v>0</v>
      </c>
      <c r="H61" s="241"/>
      <c r="I61" s="239"/>
      <c r="J61" s="239">
        <f t="shared" si="0"/>
        <v>0</v>
      </c>
      <c r="K61" s="241"/>
      <c r="L61" s="241"/>
      <c r="M61" s="244">
        <f t="shared" si="1"/>
        <v>0</v>
      </c>
      <c r="N61" s="242"/>
      <c r="O61" s="242"/>
      <c r="P61" s="239">
        <f t="shared" si="7"/>
        <v>0</v>
      </c>
      <c r="Q61" s="242">
        <v>5</v>
      </c>
      <c r="R61" s="242">
        <v>1010</v>
      </c>
      <c r="S61" s="239">
        <f t="shared" si="3"/>
        <v>5050</v>
      </c>
      <c r="T61" s="242"/>
      <c r="U61" s="242"/>
      <c r="V61" s="239">
        <f t="shared" si="4"/>
        <v>0</v>
      </c>
      <c r="W61" s="242"/>
      <c r="X61" s="242"/>
      <c r="Y61" s="239">
        <f t="shared" si="5"/>
        <v>0</v>
      </c>
    </row>
    <row r="62" spans="1:25" ht="55.5" customHeight="1" thickBot="1" x14ac:dyDescent="0.25">
      <c r="A62" s="185">
        <v>59</v>
      </c>
      <c r="B62" s="238">
        <v>45098</v>
      </c>
      <c r="C62" s="239"/>
      <c r="D62" s="240"/>
      <c r="E62" s="241"/>
      <c r="F62" s="239"/>
      <c r="G62" s="239">
        <f t="shared" si="6"/>
        <v>0</v>
      </c>
      <c r="H62" s="241"/>
      <c r="I62" s="239"/>
      <c r="J62" s="239">
        <f t="shared" si="0"/>
        <v>0</v>
      </c>
      <c r="K62" s="241"/>
      <c r="L62" s="241"/>
      <c r="M62" s="244">
        <f t="shared" si="1"/>
        <v>0</v>
      </c>
      <c r="N62" s="242"/>
      <c r="O62" s="242"/>
      <c r="P62" s="239">
        <f t="shared" si="7"/>
        <v>0</v>
      </c>
      <c r="Q62" s="242">
        <v>5</v>
      </c>
      <c r="R62" s="242">
        <v>1010</v>
      </c>
      <c r="S62" s="239">
        <f t="shared" si="3"/>
        <v>5050</v>
      </c>
      <c r="T62" s="242"/>
      <c r="U62" s="242"/>
      <c r="V62" s="239">
        <f t="shared" si="4"/>
        <v>0</v>
      </c>
      <c r="W62" s="242"/>
      <c r="X62" s="242"/>
      <c r="Y62" s="239">
        <f t="shared" si="5"/>
        <v>0</v>
      </c>
    </row>
    <row r="63" spans="1:25" ht="55.5" customHeight="1" thickBot="1" x14ac:dyDescent="0.25">
      <c r="A63" s="185">
        <v>60</v>
      </c>
      <c r="B63" s="238">
        <v>45099</v>
      </c>
      <c r="C63" s="243">
        <v>15000</v>
      </c>
      <c r="D63" s="243">
        <v>453</v>
      </c>
      <c r="E63" s="241"/>
      <c r="F63" s="239"/>
      <c r="G63" s="239">
        <f t="shared" si="6"/>
        <v>0</v>
      </c>
      <c r="H63" s="241"/>
      <c r="I63" s="239"/>
      <c r="J63" s="239">
        <f t="shared" si="0"/>
        <v>0</v>
      </c>
      <c r="K63" s="241"/>
      <c r="L63" s="241"/>
      <c r="M63" s="244">
        <f t="shared" si="1"/>
        <v>0</v>
      </c>
      <c r="N63" s="242"/>
      <c r="O63" s="242"/>
      <c r="P63" s="239">
        <f t="shared" si="7"/>
        <v>0</v>
      </c>
      <c r="Q63" s="242"/>
      <c r="R63" s="242"/>
      <c r="S63" s="239">
        <f t="shared" si="3"/>
        <v>0</v>
      </c>
      <c r="T63" s="242"/>
      <c r="U63" s="242"/>
      <c r="V63" s="239">
        <f t="shared" si="4"/>
        <v>0</v>
      </c>
      <c r="W63" s="242"/>
      <c r="X63" s="242"/>
      <c r="Y63" s="239">
        <f t="shared" si="5"/>
        <v>0</v>
      </c>
    </row>
    <row r="64" spans="1:25" ht="55.5" customHeight="1" thickBot="1" x14ac:dyDescent="0.25">
      <c r="A64" s="185">
        <v>61</v>
      </c>
      <c r="B64" s="238">
        <v>45101</v>
      </c>
      <c r="C64" s="239"/>
      <c r="D64" s="240"/>
      <c r="E64" s="241"/>
      <c r="F64" s="239"/>
      <c r="G64" s="239">
        <f t="shared" si="6"/>
        <v>0</v>
      </c>
      <c r="H64" s="241"/>
      <c r="I64" s="239"/>
      <c r="J64" s="239">
        <f t="shared" si="0"/>
        <v>0</v>
      </c>
      <c r="K64" s="241"/>
      <c r="L64" s="241"/>
      <c r="M64" s="244">
        <f t="shared" si="1"/>
        <v>0</v>
      </c>
      <c r="N64" s="242"/>
      <c r="O64" s="242"/>
      <c r="P64" s="239">
        <f t="shared" si="7"/>
        <v>0</v>
      </c>
      <c r="Q64" s="242"/>
      <c r="R64" s="242"/>
      <c r="S64" s="239">
        <f t="shared" si="3"/>
        <v>0</v>
      </c>
      <c r="T64" s="242"/>
      <c r="U64" s="242"/>
      <c r="V64" s="239">
        <f t="shared" si="4"/>
        <v>0</v>
      </c>
      <c r="W64" s="242">
        <v>6</v>
      </c>
      <c r="X64" s="242">
        <v>700</v>
      </c>
      <c r="Y64" s="239">
        <f t="shared" si="5"/>
        <v>4200</v>
      </c>
    </row>
    <row r="65" spans="1:25" ht="55.5" customHeight="1" thickBot="1" x14ac:dyDescent="0.25">
      <c r="A65" s="185">
        <v>62</v>
      </c>
      <c r="B65" s="238">
        <v>45101</v>
      </c>
      <c r="C65" s="239"/>
      <c r="D65" s="240"/>
      <c r="E65" s="241"/>
      <c r="F65" s="239"/>
      <c r="G65" s="239">
        <f t="shared" si="6"/>
        <v>0</v>
      </c>
      <c r="H65" s="241"/>
      <c r="I65" s="239"/>
      <c r="J65" s="239">
        <f t="shared" si="0"/>
        <v>0</v>
      </c>
      <c r="K65" s="241"/>
      <c r="L65" s="241"/>
      <c r="M65" s="244">
        <f t="shared" si="1"/>
        <v>0</v>
      </c>
      <c r="N65" s="242"/>
      <c r="O65" s="242"/>
      <c r="P65" s="239">
        <f t="shared" si="7"/>
        <v>0</v>
      </c>
      <c r="Q65" s="242"/>
      <c r="R65" s="242"/>
      <c r="S65" s="239">
        <f t="shared" si="3"/>
        <v>0</v>
      </c>
      <c r="T65" s="242"/>
      <c r="U65" s="242"/>
      <c r="V65" s="239">
        <f t="shared" si="4"/>
        <v>0</v>
      </c>
      <c r="W65" s="242">
        <v>6</v>
      </c>
      <c r="X65" s="242">
        <v>700</v>
      </c>
      <c r="Y65" s="239">
        <f t="shared" si="5"/>
        <v>4200</v>
      </c>
    </row>
    <row r="66" spans="1:25" ht="55.5" customHeight="1" thickBot="1" x14ac:dyDescent="0.25">
      <c r="A66" s="185">
        <v>63</v>
      </c>
      <c r="B66" s="238">
        <v>45102</v>
      </c>
      <c r="C66" s="243">
        <v>12400</v>
      </c>
      <c r="D66" s="243">
        <v>459</v>
      </c>
      <c r="E66" s="241"/>
      <c r="F66" s="239"/>
      <c r="G66" s="239">
        <f t="shared" si="6"/>
        <v>0</v>
      </c>
      <c r="H66" s="241"/>
      <c r="I66" s="239"/>
      <c r="J66" s="239">
        <f t="shared" si="0"/>
        <v>0</v>
      </c>
      <c r="K66" s="241"/>
      <c r="L66" s="241"/>
      <c r="M66" s="244">
        <f t="shared" si="1"/>
        <v>0</v>
      </c>
      <c r="N66" s="242"/>
      <c r="O66" s="242"/>
      <c r="P66" s="239">
        <f t="shared" si="7"/>
        <v>0</v>
      </c>
      <c r="Q66" s="242"/>
      <c r="R66" s="242"/>
      <c r="S66" s="239">
        <f t="shared" si="3"/>
        <v>0</v>
      </c>
      <c r="T66" s="242"/>
      <c r="U66" s="242"/>
      <c r="V66" s="239">
        <f t="shared" si="4"/>
        <v>0</v>
      </c>
      <c r="W66" s="242"/>
      <c r="X66" s="242"/>
      <c r="Y66" s="239">
        <f t="shared" si="5"/>
        <v>0</v>
      </c>
    </row>
    <row r="67" spans="1:25" ht="55.5" customHeight="1" thickBot="1" x14ac:dyDescent="0.25">
      <c r="A67" s="185">
        <v>64</v>
      </c>
      <c r="B67" s="238">
        <v>45130</v>
      </c>
      <c r="C67" s="239"/>
      <c r="D67" s="240"/>
      <c r="E67" s="241">
        <v>3</v>
      </c>
      <c r="F67" s="239">
        <v>700</v>
      </c>
      <c r="G67" s="239">
        <f t="shared" si="6"/>
        <v>2100</v>
      </c>
      <c r="H67" s="241"/>
      <c r="I67" s="239"/>
      <c r="J67" s="239">
        <f t="shared" si="0"/>
        <v>0</v>
      </c>
      <c r="K67" s="241"/>
      <c r="L67" s="241"/>
      <c r="M67" s="244">
        <f t="shared" si="1"/>
        <v>0</v>
      </c>
      <c r="N67" s="242"/>
      <c r="O67" s="242"/>
      <c r="P67" s="239">
        <f t="shared" si="7"/>
        <v>0</v>
      </c>
      <c r="Q67" s="242"/>
      <c r="R67" s="242"/>
      <c r="S67" s="239">
        <f t="shared" si="3"/>
        <v>0</v>
      </c>
      <c r="T67" s="242"/>
      <c r="U67" s="242"/>
      <c r="V67" s="239">
        <f t="shared" si="4"/>
        <v>0</v>
      </c>
      <c r="W67" s="242"/>
      <c r="X67" s="242"/>
      <c r="Y67" s="239">
        <f t="shared" si="5"/>
        <v>0</v>
      </c>
    </row>
    <row r="68" spans="1:25" ht="55.5" customHeight="1" thickBot="1" x14ac:dyDescent="0.25">
      <c r="A68" s="185">
        <v>65</v>
      </c>
      <c r="B68" s="238">
        <v>45131</v>
      </c>
      <c r="C68" s="239"/>
      <c r="D68" s="240"/>
      <c r="E68" s="241">
        <v>3</v>
      </c>
      <c r="F68" s="239">
        <v>700</v>
      </c>
      <c r="G68" s="239">
        <f t="shared" si="6"/>
        <v>2100</v>
      </c>
      <c r="H68" s="241"/>
      <c r="I68" s="239"/>
      <c r="J68" s="239">
        <f t="shared" si="0"/>
        <v>0</v>
      </c>
      <c r="K68" s="241"/>
      <c r="L68" s="241"/>
      <c r="M68" s="244">
        <f t="shared" si="1"/>
        <v>0</v>
      </c>
      <c r="N68" s="242"/>
      <c r="O68" s="242"/>
      <c r="P68" s="239">
        <f t="shared" si="7"/>
        <v>0</v>
      </c>
      <c r="Q68" s="242"/>
      <c r="R68" s="242"/>
      <c r="S68" s="239">
        <f t="shared" si="3"/>
        <v>0</v>
      </c>
      <c r="T68" s="242"/>
      <c r="U68" s="242"/>
      <c r="V68" s="239">
        <f t="shared" si="4"/>
        <v>0</v>
      </c>
      <c r="W68" s="242"/>
      <c r="X68" s="242"/>
      <c r="Y68" s="239">
        <f t="shared" si="5"/>
        <v>0</v>
      </c>
    </row>
    <row r="69" spans="1:25" ht="55.5" customHeight="1" thickBot="1" x14ac:dyDescent="0.25">
      <c r="A69" s="185">
        <v>66</v>
      </c>
      <c r="B69" s="238">
        <v>45131</v>
      </c>
      <c r="C69" s="239"/>
      <c r="D69" s="240"/>
      <c r="E69" s="241">
        <v>3</v>
      </c>
      <c r="F69" s="239">
        <v>700</v>
      </c>
      <c r="G69" s="239">
        <f t="shared" si="6"/>
        <v>2100</v>
      </c>
      <c r="H69" s="241"/>
      <c r="I69" s="239"/>
      <c r="J69" s="239">
        <f t="shared" si="0"/>
        <v>0</v>
      </c>
      <c r="K69" s="241"/>
      <c r="L69" s="241"/>
      <c r="M69" s="244">
        <f t="shared" si="1"/>
        <v>0</v>
      </c>
      <c r="N69" s="242"/>
      <c r="O69" s="242"/>
      <c r="P69" s="239">
        <f t="shared" si="7"/>
        <v>0</v>
      </c>
      <c r="Q69" s="242"/>
      <c r="R69" s="242"/>
      <c r="S69" s="239">
        <f t="shared" si="3"/>
        <v>0</v>
      </c>
      <c r="T69" s="242"/>
      <c r="U69" s="242"/>
      <c r="V69" s="239">
        <f t="shared" si="4"/>
        <v>0</v>
      </c>
      <c r="W69" s="242"/>
      <c r="X69" s="242"/>
      <c r="Y69" s="239">
        <f t="shared" si="5"/>
        <v>0</v>
      </c>
    </row>
    <row r="70" spans="1:25" ht="55.5" customHeight="1" thickBot="1" x14ac:dyDescent="0.25">
      <c r="A70" s="185">
        <v>67</v>
      </c>
      <c r="B70" s="238">
        <v>45133</v>
      </c>
      <c r="C70" s="239"/>
      <c r="D70" s="240"/>
      <c r="E70" s="241">
        <v>3</v>
      </c>
      <c r="F70" s="239">
        <v>700</v>
      </c>
      <c r="G70" s="239">
        <f t="shared" si="6"/>
        <v>2100</v>
      </c>
      <c r="H70" s="241"/>
      <c r="I70" s="239"/>
      <c r="J70" s="239">
        <f t="shared" ref="J70:J90" si="8">+H70*I70</f>
        <v>0</v>
      </c>
      <c r="K70" s="241"/>
      <c r="L70" s="241"/>
      <c r="M70" s="244">
        <f t="shared" ref="M70:M90" si="9">+K70*L70</f>
        <v>0</v>
      </c>
      <c r="N70" s="242"/>
      <c r="O70" s="242"/>
      <c r="P70" s="239">
        <f t="shared" si="7"/>
        <v>0</v>
      </c>
      <c r="Q70" s="242"/>
      <c r="R70" s="242"/>
      <c r="S70" s="239">
        <f t="shared" ref="S70:S90" si="10">Q70*R70</f>
        <v>0</v>
      </c>
      <c r="T70" s="242"/>
      <c r="U70" s="242"/>
      <c r="V70" s="239">
        <f t="shared" ref="V70:V90" si="11">T70*U70</f>
        <v>0</v>
      </c>
      <c r="W70" s="242"/>
      <c r="X70" s="242"/>
      <c r="Y70" s="239">
        <f t="shared" ref="Y70:Y90" si="12">W70*X70</f>
        <v>0</v>
      </c>
    </row>
    <row r="71" spans="1:25" ht="55.5" customHeight="1" thickBot="1" x14ac:dyDescent="0.25">
      <c r="A71" s="185">
        <v>68</v>
      </c>
      <c r="B71" s="238">
        <v>45134</v>
      </c>
      <c r="C71" s="243">
        <v>10000</v>
      </c>
      <c r="D71" s="243">
        <v>511</v>
      </c>
      <c r="E71" s="241"/>
      <c r="F71" s="239"/>
      <c r="G71" s="239">
        <f t="shared" ref="G71:G90" si="13">+E71*F71</f>
        <v>0</v>
      </c>
      <c r="H71" s="241"/>
      <c r="I71" s="239"/>
      <c r="J71" s="239">
        <f t="shared" si="8"/>
        <v>0</v>
      </c>
      <c r="K71" s="241"/>
      <c r="L71" s="241"/>
      <c r="M71" s="244">
        <f t="shared" si="9"/>
        <v>0</v>
      </c>
      <c r="N71" s="242"/>
      <c r="O71" s="242"/>
      <c r="P71" s="239">
        <f t="shared" si="7"/>
        <v>0</v>
      </c>
      <c r="Q71" s="242"/>
      <c r="R71" s="242"/>
      <c r="S71" s="239">
        <f t="shared" si="10"/>
        <v>0</v>
      </c>
      <c r="T71" s="242"/>
      <c r="U71" s="242"/>
      <c r="V71" s="239">
        <f t="shared" si="11"/>
        <v>0</v>
      </c>
      <c r="W71" s="242"/>
      <c r="X71" s="242"/>
      <c r="Y71" s="239">
        <f t="shared" si="12"/>
        <v>0</v>
      </c>
    </row>
    <row r="72" spans="1:25" ht="55.5" customHeight="1" thickBot="1" x14ac:dyDescent="0.25">
      <c r="A72" s="185">
        <v>69</v>
      </c>
      <c r="B72" s="238">
        <v>45137</v>
      </c>
      <c r="C72" s="239"/>
      <c r="D72" s="240"/>
      <c r="E72" s="241">
        <v>3</v>
      </c>
      <c r="F72" s="239">
        <v>700</v>
      </c>
      <c r="G72" s="239">
        <f t="shared" si="13"/>
        <v>2100</v>
      </c>
      <c r="H72" s="241"/>
      <c r="I72" s="239"/>
      <c r="J72" s="239">
        <f t="shared" si="8"/>
        <v>0</v>
      </c>
      <c r="K72" s="241"/>
      <c r="L72" s="241"/>
      <c r="M72" s="244">
        <f t="shared" si="9"/>
        <v>0</v>
      </c>
      <c r="N72" s="242"/>
      <c r="O72" s="242"/>
      <c r="P72" s="239">
        <f t="shared" si="7"/>
        <v>0</v>
      </c>
      <c r="Q72" s="242"/>
      <c r="R72" s="242"/>
      <c r="S72" s="239">
        <f t="shared" si="10"/>
        <v>0</v>
      </c>
      <c r="T72" s="242"/>
      <c r="U72" s="242"/>
      <c r="V72" s="239">
        <f t="shared" si="11"/>
        <v>0</v>
      </c>
      <c r="W72" s="242"/>
      <c r="X72" s="242"/>
      <c r="Y72" s="239">
        <f t="shared" si="12"/>
        <v>0</v>
      </c>
    </row>
    <row r="73" spans="1:25" ht="55.5" customHeight="1" thickBot="1" x14ac:dyDescent="0.25">
      <c r="A73" s="185">
        <v>70</v>
      </c>
      <c r="B73" s="238">
        <v>45138</v>
      </c>
      <c r="C73" s="239"/>
      <c r="D73" s="240"/>
      <c r="E73" s="241">
        <v>3</v>
      </c>
      <c r="F73" s="239">
        <v>700</v>
      </c>
      <c r="G73" s="239">
        <f t="shared" si="13"/>
        <v>2100</v>
      </c>
      <c r="H73" s="241"/>
      <c r="I73" s="239"/>
      <c r="J73" s="239">
        <f t="shared" si="8"/>
        <v>0</v>
      </c>
      <c r="K73" s="241"/>
      <c r="L73" s="241"/>
      <c r="M73" s="244">
        <f t="shared" si="9"/>
        <v>0</v>
      </c>
      <c r="N73" s="242"/>
      <c r="O73" s="242"/>
      <c r="P73" s="239">
        <f t="shared" si="7"/>
        <v>0</v>
      </c>
      <c r="Q73" s="242"/>
      <c r="R73" s="242"/>
      <c r="S73" s="239">
        <f t="shared" si="10"/>
        <v>0</v>
      </c>
      <c r="T73" s="242"/>
      <c r="U73" s="242"/>
      <c r="V73" s="239">
        <f t="shared" si="11"/>
        <v>0</v>
      </c>
      <c r="W73" s="242"/>
      <c r="X73" s="242"/>
      <c r="Y73" s="239">
        <f t="shared" si="12"/>
        <v>0</v>
      </c>
    </row>
    <row r="74" spans="1:25" ht="55.5" customHeight="1" thickBot="1" x14ac:dyDescent="0.25">
      <c r="A74" s="185">
        <v>71</v>
      </c>
      <c r="B74" s="238">
        <v>45141</v>
      </c>
      <c r="C74" s="239"/>
      <c r="D74" s="240"/>
      <c r="E74" s="241">
        <v>3</v>
      </c>
      <c r="F74" s="239">
        <v>700</v>
      </c>
      <c r="G74" s="239">
        <f t="shared" si="13"/>
        <v>2100</v>
      </c>
      <c r="H74" s="241"/>
      <c r="I74" s="239"/>
      <c r="J74" s="239">
        <f t="shared" si="8"/>
        <v>0</v>
      </c>
      <c r="K74" s="241"/>
      <c r="L74" s="241"/>
      <c r="M74" s="244">
        <f t="shared" si="9"/>
        <v>0</v>
      </c>
      <c r="N74" s="242"/>
      <c r="O74" s="242"/>
      <c r="P74" s="239">
        <f t="shared" si="7"/>
        <v>0</v>
      </c>
      <c r="Q74" s="242"/>
      <c r="R74" s="242"/>
      <c r="S74" s="239">
        <f t="shared" si="10"/>
        <v>0</v>
      </c>
      <c r="T74" s="242"/>
      <c r="U74" s="242"/>
      <c r="V74" s="239">
        <f t="shared" si="11"/>
        <v>0</v>
      </c>
      <c r="W74" s="242"/>
      <c r="X74" s="242"/>
      <c r="Y74" s="239">
        <f t="shared" si="12"/>
        <v>0</v>
      </c>
    </row>
    <row r="75" spans="1:25" ht="55.5" customHeight="1" thickBot="1" x14ac:dyDescent="0.25">
      <c r="A75" s="185">
        <v>72</v>
      </c>
      <c r="B75" s="238">
        <v>45144</v>
      </c>
      <c r="C75" s="239"/>
      <c r="D75" s="240"/>
      <c r="E75" s="241">
        <v>3</v>
      </c>
      <c r="F75" s="239">
        <v>700</v>
      </c>
      <c r="G75" s="239">
        <f t="shared" si="13"/>
        <v>2100</v>
      </c>
      <c r="H75" s="241"/>
      <c r="I75" s="239"/>
      <c r="J75" s="239">
        <f t="shared" si="8"/>
        <v>0</v>
      </c>
      <c r="K75" s="241"/>
      <c r="L75" s="241"/>
      <c r="M75" s="244">
        <f t="shared" si="9"/>
        <v>0</v>
      </c>
      <c r="N75" s="242"/>
      <c r="O75" s="242"/>
      <c r="P75" s="239">
        <f t="shared" si="7"/>
        <v>0</v>
      </c>
      <c r="Q75" s="242"/>
      <c r="R75" s="242"/>
      <c r="S75" s="239">
        <f t="shared" si="10"/>
        <v>0</v>
      </c>
      <c r="T75" s="242"/>
      <c r="U75" s="242"/>
      <c r="V75" s="239">
        <f t="shared" si="11"/>
        <v>0</v>
      </c>
      <c r="W75" s="242"/>
      <c r="X75" s="242"/>
      <c r="Y75" s="239">
        <f t="shared" si="12"/>
        <v>0</v>
      </c>
    </row>
    <row r="76" spans="1:25" ht="55.5" customHeight="1" thickBot="1" x14ac:dyDescent="0.25">
      <c r="A76" s="185">
        <v>73</v>
      </c>
      <c r="B76" s="238">
        <v>45144</v>
      </c>
      <c r="C76" s="239"/>
      <c r="D76" s="240"/>
      <c r="E76" s="241">
        <v>3</v>
      </c>
      <c r="F76" s="239">
        <v>700</v>
      </c>
      <c r="G76" s="239">
        <f t="shared" si="13"/>
        <v>2100</v>
      </c>
      <c r="H76" s="241"/>
      <c r="I76" s="239"/>
      <c r="J76" s="239">
        <f t="shared" si="8"/>
        <v>0</v>
      </c>
      <c r="K76" s="241"/>
      <c r="L76" s="241"/>
      <c r="M76" s="244">
        <f t="shared" si="9"/>
        <v>0</v>
      </c>
      <c r="N76" s="242"/>
      <c r="O76" s="242"/>
      <c r="P76" s="239">
        <f t="shared" si="7"/>
        <v>0</v>
      </c>
      <c r="Q76" s="242"/>
      <c r="R76" s="242"/>
      <c r="S76" s="239">
        <f t="shared" si="10"/>
        <v>0</v>
      </c>
      <c r="T76" s="242"/>
      <c r="U76" s="242"/>
      <c r="V76" s="239">
        <f t="shared" si="11"/>
        <v>0</v>
      </c>
      <c r="W76" s="242"/>
      <c r="X76" s="242"/>
      <c r="Y76" s="239">
        <f t="shared" si="12"/>
        <v>0</v>
      </c>
    </row>
    <row r="77" spans="1:25" ht="55.5" customHeight="1" thickBot="1" x14ac:dyDescent="0.25">
      <c r="A77" s="185">
        <v>74</v>
      </c>
      <c r="B77" s="238" t="s">
        <v>152</v>
      </c>
      <c r="C77" s="239"/>
      <c r="D77" s="240"/>
      <c r="E77" s="241">
        <v>3</v>
      </c>
      <c r="F77" s="239">
        <v>700</v>
      </c>
      <c r="G77" s="239">
        <f t="shared" si="13"/>
        <v>2100</v>
      </c>
      <c r="H77" s="241"/>
      <c r="I77" s="239"/>
      <c r="J77" s="239">
        <f t="shared" si="8"/>
        <v>0</v>
      </c>
      <c r="K77" s="241"/>
      <c r="L77" s="241"/>
      <c r="M77" s="244">
        <f t="shared" si="9"/>
        <v>0</v>
      </c>
      <c r="N77" s="242"/>
      <c r="O77" s="242"/>
      <c r="P77" s="239">
        <f t="shared" si="7"/>
        <v>0</v>
      </c>
      <c r="Q77" s="242"/>
      <c r="R77" s="242"/>
      <c r="S77" s="239">
        <f t="shared" si="10"/>
        <v>0</v>
      </c>
      <c r="T77" s="242"/>
      <c r="U77" s="242"/>
      <c r="V77" s="239">
        <f t="shared" si="11"/>
        <v>0</v>
      </c>
      <c r="W77" s="242"/>
      <c r="X77" s="242"/>
      <c r="Y77" s="239">
        <f t="shared" si="12"/>
        <v>0</v>
      </c>
    </row>
    <row r="78" spans="1:25" ht="55.5" customHeight="1" thickBot="1" x14ac:dyDescent="0.25">
      <c r="A78" s="185">
        <v>75</v>
      </c>
      <c r="B78" s="238">
        <v>45148</v>
      </c>
      <c r="C78" s="239"/>
      <c r="D78" s="240"/>
      <c r="E78" s="241">
        <v>3</v>
      </c>
      <c r="F78" s="239">
        <v>700</v>
      </c>
      <c r="G78" s="239">
        <f t="shared" si="13"/>
        <v>2100</v>
      </c>
      <c r="H78" s="241"/>
      <c r="I78" s="239"/>
      <c r="J78" s="239">
        <f t="shared" si="8"/>
        <v>0</v>
      </c>
      <c r="K78" s="241"/>
      <c r="L78" s="241"/>
      <c r="M78" s="244">
        <f t="shared" si="9"/>
        <v>0</v>
      </c>
      <c r="N78" s="242"/>
      <c r="O78" s="242"/>
      <c r="P78" s="239">
        <f t="shared" si="7"/>
        <v>0</v>
      </c>
      <c r="Q78" s="242"/>
      <c r="R78" s="242"/>
      <c r="S78" s="239">
        <f t="shared" si="10"/>
        <v>0</v>
      </c>
      <c r="T78" s="242"/>
      <c r="U78" s="242"/>
      <c r="V78" s="239">
        <f t="shared" si="11"/>
        <v>0</v>
      </c>
      <c r="W78" s="242"/>
      <c r="X78" s="242"/>
      <c r="Y78" s="239">
        <f t="shared" si="12"/>
        <v>0</v>
      </c>
    </row>
    <row r="79" spans="1:25" ht="55.5" customHeight="1" thickBot="1" x14ac:dyDescent="0.25">
      <c r="A79" s="185">
        <v>76</v>
      </c>
      <c r="B79" s="238">
        <v>45148</v>
      </c>
      <c r="C79" s="243">
        <v>15000</v>
      </c>
      <c r="D79" s="243">
        <v>1200</v>
      </c>
      <c r="E79" s="241"/>
      <c r="F79" s="239"/>
      <c r="G79" s="239">
        <f t="shared" si="13"/>
        <v>0</v>
      </c>
      <c r="H79" s="241"/>
      <c r="I79" s="239"/>
      <c r="J79" s="239">
        <f t="shared" si="8"/>
        <v>0</v>
      </c>
      <c r="K79" s="241"/>
      <c r="L79" s="241"/>
      <c r="M79" s="244">
        <f t="shared" si="9"/>
        <v>0</v>
      </c>
      <c r="N79" s="242"/>
      <c r="O79" s="242"/>
      <c r="P79" s="239">
        <f t="shared" si="7"/>
        <v>0</v>
      </c>
      <c r="Q79" s="242"/>
      <c r="R79" s="242"/>
      <c r="S79" s="239">
        <f t="shared" si="10"/>
        <v>0</v>
      </c>
      <c r="T79" s="242"/>
      <c r="U79" s="242"/>
      <c r="V79" s="239">
        <f t="shared" si="11"/>
        <v>0</v>
      </c>
      <c r="W79" s="242"/>
      <c r="X79" s="242"/>
      <c r="Y79" s="239">
        <f t="shared" si="12"/>
        <v>0</v>
      </c>
    </row>
    <row r="80" spans="1:25" ht="55.5" customHeight="1" thickBot="1" x14ac:dyDescent="0.25">
      <c r="A80" s="185">
        <v>77</v>
      </c>
      <c r="B80" s="238">
        <v>45157</v>
      </c>
      <c r="C80" s="243"/>
      <c r="D80" s="243"/>
      <c r="E80" s="241">
        <v>4</v>
      </c>
      <c r="F80" s="239">
        <v>700</v>
      </c>
      <c r="G80" s="239">
        <f t="shared" si="13"/>
        <v>2800</v>
      </c>
      <c r="H80" s="241"/>
      <c r="I80" s="239"/>
      <c r="J80" s="239">
        <f t="shared" si="8"/>
        <v>0</v>
      </c>
      <c r="K80" s="241"/>
      <c r="L80" s="241"/>
      <c r="M80" s="244">
        <f t="shared" si="9"/>
        <v>0</v>
      </c>
      <c r="N80" s="242"/>
      <c r="O80" s="242"/>
      <c r="P80" s="239">
        <f t="shared" ref="P80:P90" si="14">N80*O80</f>
        <v>0</v>
      </c>
      <c r="Q80" s="242"/>
      <c r="R80" s="242"/>
      <c r="S80" s="239">
        <f t="shared" si="10"/>
        <v>0</v>
      </c>
      <c r="T80" s="242"/>
      <c r="U80" s="242"/>
      <c r="V80" s="239">
        <f t="shared" si="11"/>
        <v>0</v>
      </c>
      <c r="W80" s="242"/>
      <c r="X80" s="242"/>
      <c r="Y80" s="239">
        <f t="shared" si="12"/>
        <v>0</v>
      </c>
    </row>
    <row r="81" spans="1:25" ht="55.5" customHeight="1" thickBot="1" x14ac:dyDescent="0.25">
      <c r="A81" s="185">
        <v>78</v>
      </c>
      <c r="B81" s="238">
        <v>45159</v>
      </c>
      <c r="C81" s="243">
        <v>5000</v>
      </c>
      <c r="D81" s="243">
        <v>1264</v>
      </c>
      <c r="E81" s="241"/>
      <c r="F81" s="239"/>
      <c r="G81" s="239">
        <f t="shared" si="13"/>
        <v>0</v>
      </c>
      <c r="H81" s="241"/>
      <c r="I81" s="239"/>
      <c r="J81" s="239">
        <f t="shared" si="8"/>
        <v>0</v>
      </c>
      <c r="K81" s="241"/>
      <c r="L81" s="241"/>
      <c r="M81" s="244">
        <f t="shared" si="9"/>
        <v>0</v>
      </c>
      <c r="N81" s="242"/>
      <c r="O81" s="242"/>
      <c r="P81" s="239">
        <f t="shared" si="14"/>
        <v>0</v>
      </c>
      <c r="Q81" s="242"/>
      <c r="R81" s="242"/>
      <c r="S81" s="239">
        <f t="shared" si="10"/>
        <v>0</v>
      </c>
      <c r="T81" s="242"/>
      <c r="U81" s="242"/>
      <c r="V81" s="239">
        <f t="shared" si="11"/>
        <v>0</v>
      </c>
      <c r="W81" s="242"/>
      <c r="X81" s="242"/>
      <c r="Y81" s="239">
        <f t="shared" si="12"/>
        <v>0</v>
      </c>
    </row>
    <row r="82" spans="1:25" ht="55.5" customHeight="1" thickBot="1" x14ac:dyDescent="0.25">
      <c r="A82" s="185">
        <v>79</v>
      </c>
      <c r="B82" s="238">
        <v>45175</v>
      </c>
      <c r="C82" s="243">
        <v>2900</v>
      </c>
      <c r="D82" s="243">
        <v>1356</v>
      </c>
      <c r="E82" s="241"/>
      <c r="F82" s="239"/>
      <c r="G82" s="239">
        <f t="shared" si="13"/>
        <v>0</v>
      </c>
      <c r="H82" s="241"/>
      <c r="I82" s="239"/>
      <c r="J82" s="239">
        <f t="shared" si="8"/>
        <v>0</v>
      </c>
      <c r="K82" s="241"/>
      <c r="L82" s="241"/>
      <c r="M82" s="244">
        <f t="shared" si="9"/>
        <v>0</v>
      </c>
      <c r="N82" s="242"/>
      <c r="O82" s="242"/>
      <c r="P82" s="239">
        <f t="shared" si="14"/>
        <v>0</v>
      </c>
      <c r="Q82" s="242"/>
      <c r="R82" s="242"/>
      <c r="S82" s="239">
        <f t="shared" si="10"/>
        <v>0</v>
      </c>
      <c r="T82" s="242"/>
      <c r="U82" s="242"/>
      <c r="V82" s="239">
        <f t="shared" si="11"/>
        <v>0</v>
      </c>
      <c r="W82" s="242"/>
      <c r="X82" s="242"/>
      <c r="Y82" s="239">
        <f t="shared" si="12"/>
        <v>0</v>
      </c>
    </row>
    <row r="83" spans="1:25" ht="55.5" customHeight="1" thickBot="1" x14ac:dyDescent="0.25">
      <c r="A83" s="185">
        <v>80</v>
      </c>
      <c r="B83" s="238">
        <v>45181</v>
      </c>
      <c r="C83" s="243"/>
      <c r="D83" s="243"/>
      <c r="E83" s="241"/>
      <c r="F83" s="239"/>
      <c r="G83" s="239">
        <f t="shared" si="13"/>
        <v>0</v>
      </c>
      <c r="H83" s="241"/>
      <c r="I83" s="239"/>
      <c r="J83" s="239">
        <f t="shared" si="8"/>
        <v>0</v>
      </c>
      <c r="K83" s="241"/>
      <c r="L83" s="241"/>
      <c r="M83" s="244">
        <f t="shared" si="9"/>
        <v>0</v>
      </c>
      <c r="N83" s="242">
        <v>3</v>
      </c>
      <c r="O83" s="242">
        <v>700</v>
      </c>
      <c r="P83" s="239">
        <f t="shared" si="14"/>
        <v>2100</v>
      </c>
      <c r="Q83" s="242"/>
      <c r="R83" s="242"/>
      <c r="S83" s="239">
        <f t="shared" si="10"/>
        <v>0</v>
      </c>
      <c r="T83" s="242"/>
      <c r="U83" s="242"/>
      <c r="V83" s="239">
        <f t="shared" si="11"/>
        <v>0</v>
      </c>
      <c r="W83" s="242"/>
      <c r="X83" s="242"/>
      <c r="Y83" s="239">
        <f t="shared" si="12"/>
        <v>0</v>
      </c>
    </row>
    <row r="84" spans="1:25" ht="55.5" customHeight="1" thickBot="1" x14ac:dyDescent="0.25">
      <c r="A84" s="185">
        <v>81</v>
      </c>
      <c r="B84" s="238">
        <v>45181</v>
      </c>
      <c r="C84" s="243"/>
      <c r="D84" s="243"/>
      <c r="E84" s="241"/>
      <c r="F84" s="239"/>
      <c r="G84" s="239">
        <f t="shared" si="13"/>
        <v>0</v>
      </c>
      <c r="H84" s="241"/>
      <c r="I84" s="239"/>
      <c r="J84" s="239">
        <f t="shared" si="8"/>
        <v>0</v>
      </c>
      <c r="K84" s="241"/>
      <c r="L84" s="241"/>
      <c r="M84" s="244">
        <f t="shared" si="9"/>
        <v>0</v>
      </c>
      <c r="N84" s="242">
        <v>3</v>
      </c>
      <c r="O84" s="242">
        <v>700</v>
      </c>
      <c r="P84" s="239">
        <f t="shared" si="14"/>
        <v>2100</v>
      </c>
      <c r="Q84" s="242"/>
      <c r="R84" s="242"/>
      <c r="S84" s="239">
        <f t="shared" si="10"/>
        <v>0</v>
      </c>
      <c r="T84" s="242"/>
      <c r="U84" s="242"/>
      <c r="V84" s="239">
        <f t="shared" si="11"/>
        <v>0</v>
      </c>
      <c r="W84" s="242"/>
      <c r="X84" s="242"/>
      <c r="Y84" s="239">
        <f t="shared" si="12"/>
        <v>0</v>
      </c>
    </row>
    <row r="85" spans="1:25" ht="55.5" customHeight="1" thickBot="1" x14ac:dyDescent="0.25">
      <c r="A85" s="185">
        <v>82</v>
      </c>
      <c r="B85" s="238">
        <v>45181</v>
      </c>
      <c r="C85" s="243"/>
      <c r="D85" s="243"/>
      <c r="E85" s="241"/>
      <c r="F85" s="239"/>
      <c r="G85" s="239">
        <f t="shared" si="13"/>
        <v>0</v>
      </c>
      <c r="H85" s="241"/>
      <c r="I85" s="239"/>
      <c r="J85" s="239">
        <f t="shared" si="8"/>
        <v>0</v>
      </c>
      <c r="K85" s="241"/>
      <c r="L85" s="241"/>
      <c r="M85" s="244">
        <f t="shared" si="9"/>
        <v>0</v>
      </c>
      <c r="N85" s="242">
        <v>3</v>
      </c>
      <c r="O85" s="242">
        <v>700</v>
      </c>
      <c r="P85" s="239">
        <f t="shared" si="14"/>
        <v>2100</v>
      </c>
      <c r="Q85" s="242"/>
      <c r="R85" s="242"/>
      <c r="S85" s="239">
        <f t="shared" si="10"/>
        <v>0</v>
      </c>
      <c r="T85" s="242"/>
      <c r="U85" s="242"/>
      <c r="V85" s="239">
        <f t="shared" si="11"/>
        <v>0</v>
      </c>
      <c r="W85" s="242"/>
      <c r="X85" s="242"/>
      <c r="Y85" s="239">
        <f t="shared" si="12"/>
        <v>0</v>
      </c>
    </row>
    <row r="86" spans="1:25" ht="55.5" customHeight="1" thickBot="1" x14ac:dyDescent="0.25">
      <c r="A86" s="185">
        <v>83</v>
      </c>
      <c r="B86" s="238">
        <v>45190</v>
      </c>
      <c r="C86" s="243">
        <v>5000</v>
      </c>
      <c r="D86" s="243">
        <v>1464</v>
      </c>
      <c r="E86" s="241"/>
      <c r="F86" s="239"/>
      <c r="G86" s="239">
        <f t="shared" si="13"/>
        <v>0</v>
      </c>
      <c r="H86" s="241"/>
      <c r="I86" s="239"/>
      <c r="J86" s="239">
        <f t="shared" si="8"/>
        <v>0</v>
      </c>
      <c r="K86" s="241"/>
      <c r="L86" s="241"/>
      <c r="M86" s="244">
        <f t="shared" si="9"/>
        <v>0</v>
      </c>
      <c r="N86" s="242"/>
      <c r="O86" s="242"/>
      <c r="P86" s="239">
        <f t="shared" si="14"/>
        <v>0</v>
      </c>
      <c r="Q86" s="242"/>
      <c r="R86" s="242"/>
      <c r="S86" s="239">
        <f t="shared" si="10"/>
        <v>0</v>
      </c>
      <c r="T86" s="242"/>
      <c r="U86" s="242"/>
      <c r="V86" s="239">
        <f t="shared" si="11"/>
        <v>0</v>
      </c>
      <c r="W86" s="242"/>
      <c r="X86" s="242"/>
      <c r="Y86" s="239">
        <f t="shared" si="12"/>
        <v>0</v>
      </c>
    </row>
    <row r="87" spans="1:25" ht="55.5" customHeight="1" thickBot="1" x14ac:dyDescent="0.25">
      <c r="A87" s="185">
        <v>84</v>
      </c>
      <c r="B87" s="238">
        <v>45192</v>
      </c>
      <c r="C87" s="243"/>
      <c r="D87" s="243"/>
      <c r="E87" s="241"/>
      <c r="F87" s="239"/>
      <c r="G87" s="239">
        <f t="shared" si="13"/>
        <v>0</v>
      </c>
      <c r="H87" s="241"/>
      <c r="I87" s="239"/>
      <c r="J87" s="239">
        <f t="shared" si="8"/>
        <v>0</v>
      </c>
      <c r="K87" s="241"/>
      <c r="L87" s="241"/>
      <c r="M87" s="244">
        <f t="shared" si="9"/>
        <v>0</v>
      </c>
      <c r="N87" s="242">
        <v>3</v>
      </c>
      <c r="O87" s="242">
        <v>700</v>
      </c>
      <c r="P87" s="239">
        <f t="shared" si="14"/>
        <v>2100</v>
      </c>
      <c r="Q87" s="242"/>
      <c r="R87" s="242"/>
      <c r="S87" s="239">
        <f t="shared" si="10"/>
        <v>0</v>
      </c>
      <c r="T87" s="242"/>
      <c r="U87" s="242"/>
      <c r="V87" s="239">
        <f t="shared" si="11"/>
        <v>0</v>
      </c>
      <c r="W87" s="242"/>
      <c r="X87" s="242"/>
      <c r="Y87" s="239">
        <f t="shared" si="12"/>
        <v>0</v>
      </c>
    </row>
    <row r="88" spans="1:25" ht="55.5" customHeight="1" thickBot="1" x14ac:dyDescent="0.25">
      <c r="A88" s="185">
        <v>85</v>
      </c>
      <c r="B88" s="238">
        <v>45194</v>
      </c>
      <c r="C88" s="243"/>
      <c r="D88" s="243"/>
      <c r="E88" s="241"/>
      <c r="F88" s="239"/>
      <c r="G88" s="239">
        <f t="shared" si="13"/>
        <v>0</v>
      </c>
      <c r="H88" s="241"/>
      <c r="I88" s="239"/>
      <c r="J88" s="239">
        <f t="shared" si="8"/>
        <v>0</v>
      </c>
      <c r="K88" s="241"/>
      <c r="L88" s="241"/>
      <c r="M88" s="244">
        <f t="shared" si="9"/>
        <v>0</v>
      </c>
      <c r="N88" s="242">
        <v>3</v>
      </c>
      <c r="O88" s="242">
        <v>700</v>
      </c>
      <c r="P88" s="239">
        <f t="shared" si="14"/>
        <v>2100</v>
      </c>
      <c r="Q88" s="242"/>
      <c r="R88" s="242"/>
      <c r="S88" s="239">
        <f t="shared" si="10"/>
        <v>0</v>
      </c>
      <c r="T88" s="242"/>
      <c r="U88" s="242"/>
      <c r="V88" s="239">
        <f t="shared" si="11"/>
        <v>0</v>
      </c>
      <c r="W88" s="242"/>
      <c r="X88" s="242"/>
      <c r="Y88" s="239">
        <f t="shared" si="12"/>
        <v>0</v>
      </c>
    </row>
    <row r="89" spans="1:25" ht="55.5" customHeight="1" thickBot="1" x14ac:dyDescent="0.25">
      <c r="A89" s="185">
        <v>86</v>
      </c>
      <c r="B89" s="238">
        <v>45197</v>
      </c>
      <c r="C89" s="243">
        <v>5000</v>
      </c>
      <c r="D89" s="243">
        <v>1504</v>
      </c>
      <c r="E89" s="241"/>
      <c r="F89" s="239"/>
      <c r="G89" s="239">
        <f t="shared" si="13"/>
        <v>0</v>
      </c>
      <c r="H89" s="241"/>
      <c r="I89" s="239"/>
      <c r="J89" s="239">
        <f t="shared" si="8"/>
        <v>0</v>
      </c>
      <c r="K89" s="241"/>
      <c r="L89" s="241"/>
      <c r="M89" s="244">
        <f t="shared" si="9"/>
        <v>0</v>
      </c>
      <c r="N89" s="242"/>
      <c r="O89" s="242"/>
      <c r="P89" s="239">
        <f t="shared" si="14"/>
        <v>0</v>
      </c>
      <c r="Q89" s="242"/>
      <c r="R89" s="242"/>
      <c r="S89" s="239">
        <f t="shared" si="10"/>
        <v>0</v>
      </c>
      <c r="T89" s="242"/>
      <c r="U89" s="242"/>
      <c r="V89" s="239">
        <f t="shared" si="11"/>
        <v>0</v>
      </c>
      <c r="W89" s="242"/>
      <c r="X89" s="242"/>
      <c r="Y89" s="239">
        <f t="shared" si="12"/>
        <v>0</v>
      </c>
    </row>
    <row r="90" spans="1:25" ht="55.5" customHeight="1" thickBot="1" x14ac:dyDescent="0.25">
      <c r="A90" s="185">
        <v>87</v>
      </c>
      <c r="B90" s="238"/>
      <c r="C90" s="243"/>
      <c r="D90" s="243"/>
      <c r="E90" s="241"/>
      <c r="F90" s="239"/>
      <c r="G90" s="239">
        <f t="shared" si="13"/>
        <v>0</v>
      </c>
      <c r="H90" s="241"/>
      <c r="I90" s="239"/>
      <c r="J90" s="239">
        <f t="shared" si="8"/>
        <v>0</v>
      </c>
      <c r="K90" s="241"/>
      <c r="L90" s="241"/>
      <c r="M90" s="244">
        <f t="shared" si="9"/>
        <v>0</v>
      </c>
      <c r="N90" s="242"/>
      <c r="O90" s="242"/>
      <c r="P90" s="239">
        <f t="shared" si="14"/>
        <v>0</v>
      </c>
      <c r="Q90" s="242"/>
      <c r="R90" s="242"/>
      <c r="S90" s="239">
        <f t="shared" si="10"/>
        <v>0</v>
      </c>
      <c r="T90" s="242"/>
      <c r="U90" s="242"/>
      <c r="V90" s="239">
        <f t="shared" si="11"/>
        <v>0</v>
      </c>
      <c r="W90" s="242"/>
      <c r="X90" s="242"/>
      <c r="Y90" s="239">
        <f t="shared" si="12"/>
        <v>0</v>
      </c>
    </row>
    <row r="91" spans="1:25" s="184" customFormat="1" ht="55.5" customHeight="1" thickBot="1" x14ac:dyDescent="0.25">
      <c r="A91" s="175" t="s">
        <v>138</v>
      </c>
      <c r="B91" s="186"/>
      <c r="C91" s="187">
        <f>SUM(C4:C90)</f>
        <v>596230</v>
      </c>
      <c r="D91" s="216"/>
      <c r="E91" s="217">
        <f>SUM(E4:E90)</f>
        <v>37</v>
      </c>
      <c r="F91" s="187"/>
      <c r="G91" s="187">
        <f>SUM(G4:G90)</f>
        <v>46618</v>
      </c>
      <c r="H91" s="217">
        <f>SUM(H4:H90)</f>
        <v>153</v>
      </c>
      <c r="I91" s="218"/>
      <c r="J91" s="218">
        <f>SUM(J4:J90)</f>
        <v>370092</v>
      </c>
      <c r="K91" s="217">
        <f>SUM(K4:K90)</f>
        <v>57</v>
      </c>
      <c r="L91" s="218"/>
      <c r="M91" s="218">
        <f>SUM(M4:M90)</f>
        <v>39900</v>
      </c>
      <c r="N91" s="217">
        <f>SUM(N4:N90)</f>
        <v>28.5</v>
      </c>
      <c r="O91" s="219"/>
      <c r="P91" s="200">
        <f>SUM(P4:P90)</f>
        <v>19840</v>
      </c>
      <c r="Q91" s="217">
        <f>SUM(Q4:Q90)</f>
        <v>112</v>
      </c>
      <c r="R91" s="219"/>
      <c r="S91" s="200">
        <f>SUM(S4:S90)</f>
        <v>110500</v>
      </c>
      <c r="T91" s="217">
        <f>SUM(T4:T90)</f>
        <v>1.5</v>
      </c>
      <c r="U91" s="219"/>
      <c r="V91" s="200">
        <f>SUM(V4:V90)</f>
        <v>1380</v>
      </c>
      <c r="W91" s="217">
        <f>SUM(W4:W90)</f>
        <v>12</v>
      </c>
      <c r="X91" s="219"/>
      <c r="Y91" s="245">
        <f>SUM(Y4:Y90)</f>
        <v>8400</v>
      </c>
    </row>
    <row r="92" spans="1:25" s="226" customFormat="1" ht="55.5" customHeight="1" thickBot="1" x14ac:dyDescent="0.25">
      <c r="A92" s="220"/>
      <c r="B92" s="221"/>
      <c r="C92" s="222"/>
      <c r="D92" s="223"/>
      <c r="E92" s="224"/>
      <c r="F92" s="222"/>
      <c r="G92" s="222"/>
      <c r="H92" s="225"/>
      <c r="I92" s="225"/>
      <c r="J92" s="225"/>
      <c r="K92" s="225"/>
      <c r="L92" s="225"/>
      <c r="M92" s="225"/>
      <c r="N92" s="225"/>
      <c r="P92" s="227"/>
      <c r="Q92" s="225"/>
      <c r="S92" s="227"/>
      <c r="T92" s="225"/>
      <c r="V92" s="227"/>
      <c r="W92" s="225"/>
      <c r="Y92" s="246"/>
    </row>
    <row r="93" spans="1:25" ht="55.5" customHeight="1" thickBot="1" x14ac:dyDescent="0.25">
      <c r="B93" s="1"/>
      <c r="C93" s="196" t="s">
        <v>139</v>
      </c>
      <c r="D93" s="197">
        <f>C91</f>
        <v>596230</v>
      </c>
      <c r="G93" s="174" t="s">
        <v>140</v>
      </c>
      <c r="H93" s="187">
        <f>E91+H91+K91+N91+Q91+T91+W91</f>
        <v>401</v>
      </c>
    </row>
    <row r="94" spans="1:25" ht="55.5" customHeight="1" thickBot="1" x14ac:dyDescent="0.25">
      <c r="B94" s="1"/>
      <c r="C94" s="174" t="s">
        <v>141</v>
      </c>
      <c r="D94" s="187">
        <f>G91+J91+M91+P91+S91+V91+Y91</f>
        <v>596730</v>
      </c>
    </row>
    <row r="95" spans="1:25" ht="55.5" customHeight="1" thickBot="1" x14ac:dyDescent="0.25">
      <c r="B95" s="1"/>
      <c r="C95" s="198" t="s">
        <v>40</v>
      </c>
      <c r="D95" s="199">
        <f>D93-D94</f>
        <v>-500</v>
      </c>
    </row>
    <row r="96" spans="1:25" ht="55.5" customHeight="1" x14ac:dyDescent="0.2">
      <c r="B96" s="1"/>
    </row>
    <row r="97" spans="2:2" ht="55.5" customHeight="1" x14ac:dyDescent="0.2">
      <c r="B97" s="1"/>
    </row>
    <row r="98" spans="2:2" ht="55.5" customHeight="1" x14ac:dyDescent="0.2">
      <c r="B98" s="1"/>
    </row>
    <row r="99" spans="2:2" ht="55.5" customHeight="1" x14ac:dyDescent="0.2">
      <c r="B99" s="1"/>
    </row>
    <row r="100" spans="2:2" ht="55.5" customHeight="1" x14ac:dyDescent="0.2">
      <c r="B100" s="1"/>
    </row>
    <row r="101" spans="2:2" ht="55.5" customHeight="1" x14ac:dyDescent="0.2">
      <c r="B101" s="1"/>
    </row>
    <row r="102" spans="2:2" ht="55.5" customHeight="1" x14ac:dyDescent="0.2">
      <c r="B102" s="1"/>
    </row>
    <row r="103" spans="2:2" ht="55.5" customHeight="1" x14ac:dyDescent="0.2">
      <c r="B103" s="1"/>
    </row>
    <row r="104" spans="2:2" ht="55.5" customHeight="1" x14ac:dyDescent="0.2">
      <c r="B104" s="1"/>
    </row>
    <row r="105" spans="2:2" ht="55.5" customHeight="1" x14ac:dyDescent="0.2">
      <c r="B105" s="1"/>
    </row>
    <row r="106" spans="2:2" ht="55.5" customHeight="1" x14ac:dyDescent="0.2">
      <c r="B106" s="1"/>
    </row>
    <row r="107" spans="2:2" ht="55.5" customHeight="1" x14ac:dyDescent="0.2">
      <c r="B107" s="1"/>
    </row>
    <row r="108" spans="2:2" ht="55.5" customHeight="1" x14ac:dyDescent="0.2">
      <c r="B108" s="1"/>
    </row>
    <row r="109" spans="2:2" ht="55.5" customHeight="1" x14ac:dyDescent="0.2">
      <c r="B109" s="1"/>
    </row>
    <row r="110" spans="2:2" ht="55.5" customHeight="1" x14ac:dyDescent="0.2">
      <c r="B110" s="1"/>
    </row>
    <row r="111" spans="2:2" ht="55.5" customHeight="1" x14ac:dyDescent="0.2">
      <c r="B111" s="1"/>
    </row>
    <row r="112" spans="2:2" ht="55.5" customHeight="1" x14ac:dyDescent="0.2">
      <c r="B112" s="1"/>
    </row>
    <row r="113" spans="2:2" ht="55.5" customHeight="1" x14ac:dyDescent="0.2">
      <c r="B113" s="1"/>
    </row>
    <row r="114" spans="2:2" ht="55.5" customHeight="1" x14ac:dyDescent="0.2">
      <c r="B114" s="1"/>
    </row>
    <row r="115" spans="2:2" ht="55.5" customHeight="1" x14ac:dyDescent="0.2">
      <c r="B115" s="1"/>
    </row>
    <row r="116" spans="2:2" ht="55.5" customHeight="1" x14ac:dyDescent="0.2">
      <c r="B116" s="1"/>
    </row>
    <row r="117" spans="2:2" ht="55.5" customHeight="1" x14ac:dyDescent="0.2">
      <c r="B117" s="1"/>
    </row>
    <row r="118" spans="2:2" ht="55.5" customHeight="1" x14ac:dyDescent="0.2">
      <c r="B118" s="1"/>
    </row>
    <row r="119" spans="2:2" ht="55.5" customHeight="1" x14ac:dyDescent="0.2">
      <c r="B119" s="1"/>
    </row>
    <row r="120" spans="2:2" ht="55.5" customHeight="1" x14ac:dyDescent="0.2">
      <c r="B120" s="1"/>
    </row>
    <row r="121" spans="2:2" ht="55.5" customHeight="1" x14ac:dyDescent="0.2">
      <c r="B121" s="1"/>
    </row>
    <row r="122" spans="2:2" ht="55.5" customHeight="1" x14ac:dyDescent="0.2">
      <c r="B122" s="1"/>
    </row>
    <row r="123" spans="2:2" ht="55.5" customHeight="1" x14ac:dyDescent="0.2">
      <c r="B123" s="1"/>
    </row>
    <row r="124" spans="2:2" ht="55.5" customHeight="1" x14ac:dyDescent="0.2">
      <c r="B124" s="1"/>
    </row>
    <row r="125" spans="2:2" ht="55.5" customHeight="1" x14ac:dyDescent="0.2">
      <c r="B125" s="1"/>
    </row>
    <row r="126" spans="2:2" ht="55.5" customHeight="1" x14ac:dyDescent="0.2">
      <c r="B126" s="1"/>
    </row>
    <row r="127" spans="2:2" ht="55.5" customHeight="1" x14ac:dyDescent="0.2">
      <c r="B127" s="1"/>
    </row>
    <row r="128" spans="2:2" ht="55.5" customHeight="1" x14ac:dyDescent="0.2">
      <c r="B128" s="1"/>
    </row>
    <row r="129" spans="2:2" ht="55.5" customHeight="1" x14ac:dyDescent="0.2">
      <c r="B129" s="1"/>
    </row>
    <row r="130" spans="2:2" ht="55.5" customHeight="1" x14ac:dyDescent="0.2">
      <c r="B130" s="1"/>
    </row>
    <row r="131" spans="2:2" ht="55.5" customHeight="1" x14ac:dyDescent="0.2">
      <c r="B131" s="1"/>
    </row>
    <row r="132" spans="2:2" ht="55.5" customHeight="1" x14ac:dyDescent="0.2">
      <c r="B132" s="1"/>
    </row>
    <row r="133" spans="2:2" ht="55.5" customHeight="1" x14ac:dyDescent="0.2">
      <c r="B133" s="1"/>
    </row>
    <row r="134" spans="2:2" ht="55.5" customHeight="1" x14ac:dyDescent="0.2">
      <c r="B134" s="1"/>
    </row>
    <row r="135" spans="2:2" ht="55.5" customHeight="1" x14ac:dyDescent="0.2">
      <c r="B135" s="1"/>
    </row>
    <row r="136" spans="2:2" ht="55.5" customHeight="1" x14ac:dyDescent="0.2">
      <c r="B136" s="1"/>
    </row>
    <row r="137" spans="2:2" ht="55.5" customHeight="1" x14ac:dyDescent="0.2">
      <c r="B137" s="1"/>
    </row>
    <row r="138" spans="2:2" ht="55.5" customHeight="1" x14ac:dyDescent="0.2">
      <c r="B138" s="1"/>
    </row>
    <row r="139" spans="2:2" ht="55.5" customHeight="1" x14ac:dyDescent="0.2">
      <c r="B139" s="1"/>
    </row>
    <row r="140" spans="2:2" ht="55.5" customHeight="1" x14ac:dyDescent="0.2">
      <c r="B140" s="1"/>
    </row>
    <row r="141" spans="2:2" ht="55.5" customHeight="1" x14ac:dyDescent="0.2">
      <c r="B141" s="1"/>
    </row>
    <row r="142" spans="2:2" ht="55.5" customHeight="1" x14ac:dyDescent="0.2">
      <c r="B142" s="1"/>
    </row>
    <row r="143" spans="2:2" ht="55.5" customHeight="1" x14ac:dyDescent="0.2">
      <c r="B143" s="1"/>
    </row>
    <row r="144" spans="2:2" ht="55.5" customHeight="1" x14ac:dyDescent="0.2">
      <c r="B144" s="1"/>
    </row>
    <row r="145" spans="2:2" ht="55.5" customHeight="1" x14ac:dyDescent="0.2">
      <c r="B145" s="1"/>
    </row>
    <row r="146" spans="2:2" ht="55.5" customHeight="1" x14ac:dyDescent="0.2">
      <c r="B146" s="1"/>
    </row>
    <row r="147" spans="2:2" ht="55.5" customHeight="1" x14ac:dyDescent="0.2">
      <c r="B147" s="1"/>
    </row>
    <row r="148" spans="2:2" ht="55.5" customHeight="1" x14ac:dyDescent="0.2">
      <c r="B148" s="1"/>
    </row>
    <row r="149" spans="2:2" ht="55.5" customHeight="1" x14ac:dyDescent="0.2">
      <c r="B149" s="1"/>
    </row>
    <row r="150" spans="2:2" ht="55.5" customHeight="1" x14ac:dyDescent="0.2">
      <c r="B150" s="1"/>
    </row>
    <row r="151" spans="2:2" ht="55.5" customHeight="1" x14ac:dyDescent="0.2">
      <c r="B151" s="1"/>
    </row>
    <row r="152" spans="2:2" ht="55.5" customHeight="1" x14ac:dyDescent="0.2">
      <c r="B152" s="1"/>
    </row>
    <row r="153" spans="2:2" ht="55.5" customHeight="1" x14ac:dyDescent="0.2">
      <c r="B153" s="1"/>
    </row>
    <row r="154" spans="2:2" ht="55.5" customHeight="1" x14ac:dyDescent="0.2">
      <c r="B154" s="1"/>
    </row>
    <row r="155" spans="2:2" ht="55.5" customHeight="1" x14ac:dyDescent="0.2">
      <c r="B155" s="1"/>
    </row>
    <row r="156" spans="2:2" ht="55.5" customHeight="1" x14ac:dyDescent="0.2">
      <c r="B156" s="1"/>
    </row>
    <row r="157" spans="2:2" ht="55.5" customHeight="1" x14ac:dyDescent="0.2">
      <c r="B157" s="1"/>
    </row>
    <row r="158" spans="2:2" ht="55.5" customHeight="1" x14ac:dyDescent="0.2">
      <c r="B158" s="1"/>
    </row>
    <row r="159" spans="2:2" ht="55.5" customHeight="1" x14ac:dyDescent="0.2">
      <c r="B159" s="1"/>
    </row>
    <row r="160" spans="2:2" ht="55.5" customHeight="1" x14ac:dyDescent="0.2">
      <c r="B160" s="1"/>
    </row>
    <row r="161" spans="2:2" ht="55.5" customHeight="1" x14ac:dyDescent="0.2">
      <c r="B161" s="1"/>
    </row>
    <row r="162" spans="2:2" ht="55.5" customHeight="1" x14ac:dyDescent="0.2">
      <c r="B162" s="1"/>
    </row>
    <row r="163" spans="2:2" ht="55.5" customHeight="1" x14ac:dyDescent="0.2">
      <c r="B163" s="1"/>
    </row>
    <row r="164" spans="2:2" ht="55.5" customHeight="1" x14ac:dyDescent="0.2">
      <c r="B164" s="1"/>
    </row>
    <row r="165" spans="2:2" ht="55.5" customHeight="1" x14ac:dyDescent="0.2">
      <c r="B165" s="1"/>
    </row>
    <row r="166" spans="2:2" ht="55.5" customHeight="1" x14ac:dyDescent="0.2">
      <c r="B166" s="1"/>
    </row>
    <row r="167" spans="2:2" ht="55.5" customHeight="1" x14ac:dyDescent="0.2">
      <c r="B167" s="1"/>
    </row>
    <row r="168" spans="2:2" ht="55.5" customHeight="1" x14ac:dyDescent="0.2">
      <c r="B168" s="1"/>
    </row>
    <row r="169" spans="2:2" ht="55.5" customHeight="1" x14ac:dyDescent="0.2">
      <c r="B169" s="1"/>
    </row>
    <row r="170" spans="2:2" ht="55.5" customHeight="1" x14ac:dyDescent="0.2">
      <c r="B170" s="1"/>
    </row>
    <row r="171" spans="2:2" ht="55.5" customHeight="1" x14ac:dyDescent="0.2">
      <c r="B171" s="1"/>
    </row>
    <row r="172" spans="2:2" ht="55.5" customHeight="1" x14ac:dyDescent="0.2">
      <c r="B172" s="1"/>
    </row>
    <row r="173" spans="2:2" ht="55.5" customHeight="1" x14ac:dyDescent="0.2">
      <c r="B173" s="1"/>
    </row>
    <row r="174" spans="2:2" ht="55.5" customHeight="1" x14ac:dyDescent="0.2">
      <c r="B174" s="1"/>
    </row>
    <row r="175" spans="2:2" ht="55.5" customHeight="1" x14ac:dyDescent="0.2">
      <c r="B175" s="1"/>
    </row>
    <row r="176" spans="2:2" ht="55.5" customHeight="1" x14ac:dyDescent="0.2">
      <c r="B176" s="1"/>
    </row>
    <row r="177" spans="2:2" ht="55.5" customHeight="1" x14ac:dyDescent="0.2">
      <c r="B177" s="1"/>
    </row>
    <row r="178" spans="2:2" ht="55.5" customHeight="1" x14ac:dyDescent="0.2">
      <c r="B178" s="1"/>
    </row>
    <row r="179" spans="2:2" ht="55.5" customHeight="1" x14ac:dyDescent="0.2">
      <c r="B179" s="1"/>
    </row>
    <row r="180" spans="2:2" ht="55.5" customHeight="1" x14ac:dyDescent="0.2">
      <c r="B180" s="1"/>
    </row>
    <row r="181" spans="2:2" ht="55.5" customHeight="1" x14ac:dyDescent="0.2">
      <c r="B181" s="1"/>
    </row>
    <row r="182" spans="2:2" ht="55.5" customHeight="1" x14ac:dyDescent="0.2">
      <c r="B182" s="1"/>
    </row>
    <row r="183" spans="2:2" ht="55.5" customHeight="1" x14ac:dyDescent="0.2">
      <c r="B183" s="1"/>
    </row>
    <row r="184" spans="2:2" ht="55.5" customHeight="1" x14ac:dyDescent="0.2">
      <c r="B184" s="1"/>
    </row>
    <row r="185" spans="2:2" ht="55.5" customHeight="1" x14ac:dyDescent="0.2">
      <c r="B185" s="1"/>
    </row>
    <row r="186" spans="2:2" ht="55.5" customHeight="1" x14ac:dyDescent="0.2">
      <c r="B186" s="1"/>
    </row>
    <row r="187" spans="2:2" ht="55.5" customHeight="1" x14ac:dyDescent="0.2">
      <c r="B187" s="1"/>
    </row>
    <row r="188" spans="2:2" ht="55.5" customHeight="1" x14ac:dyDescent="0.2">
      <c r="B188" s="1"/>
    </row>
    <row r="189" spans="2:2" ht="55.5" customHeight="1" x14ac:dyDescent="0.2">
      <c r="B189" s="1"/>
    </row>
    <row r="190" spans="2:2" ht="55.5" customHeight="1" x14ac:dyDescent="0.2">
      <c r="B190" s="1"/>
    </row>
    <row r="191" spans="2:2" ht="55.5" customHeight="1" x14ac:dyDescent="0.2">
      <c r="B191" s="1"/>
    </row>
    <row r="192" spans="2:2" ht="55.5" customHeight="1" x14ac:dyDescent="0.2">
      <c r="B192" s="1"/>
    </row>
    <row r="193" spans="2:2" ht="55.5" customHeight="1" x14ac:dyDescent="0.2">
      <c r="B193" s="1"/>
    </row>
    <row r="194" spans="2:2" ht="55.5" customHeight="1" x14ac:dyDescent="0.2">
      <c r="B194" s="1"/>
    </row>
    <row r="195" spans="2:2" ht="55.5" customHeight="1" x14ac:dyDescent="0.2">
      <c r="B195" s="1"/>
    </row>
    <row r="196" spans="2:2" ht="55.5" customHeight="1" x14ac:dyDescent="0.2">
      <c r="B196" s="1"/>
    </row>
    <row r="197" spans="2:2" ht="55.5" customHeight="1" x14ac:dyDescent="0.2">
      <c r="B197" s="1"/>
    </row>
    <row r="198" spans="2:2" ht="55.5" customHeight="1" x14ac:dyDescent="0.2">
      <c r="B198" s="1"/>
    </row>
    <row r="199" spans="2:2" ht="55.5" customHeight="1" x14ac:dyDescent="0.2">
      <c r="B199" s="1"/>
    </row>
    <row r="200" spans="2:2" ht="55.5" customHeight="1" x14ac:dyDescent="0.2">
      <c r="B200" s="1"/>
    </row>
    <row r="201" spans="2:2" ht="55.5" customHeight="1" x14ac:dyDescent="0.2">
      <c r="B201" s="1"/>
    </row>
    <row r="202" spans="2:2" ht="55.5" customHeight="1" x14ac:dyDescent="0.2">
      <c r="B202" s="1"/>
    </row>
    <row r="203" spans="2:2" ht="55.5" customHeight="1" x14ac:dyDescent="0.2">
      <c r="B203" s="1"/>
    </row>
    <row r="204" spans="2:2" ht="55.5" customHeight="1" x14ac:dyDescent="0.2">
      <c r="B204" s="1"/>
    </row>
    <row r="205" spans="2:2" ht="55.5" customHeight="1" x14ac:dyDescent="0.2">
      <c r="B205" s="1"/>
    </row>
    <row r="206" spans="2:2" ht="55.5" customHeight="1" x14ac:dyDescent="0.2">
      <c r="B206" s="1"/>
    </row>
    <row r="207" spans="2:2" ht="55.5" customHeight="1" x14ac:dyDescent="0.2">
      <c r="B207" s="1"/>
    </row>
    <row r="208" spans="2:2" ht="55.5" customHeight="1" x14ac:dyDescent="0.2">
      <c r="B208" s="1"/>
    </row>
    <row r="209" spans="2:2" ht="55.5" customHeight="1" x14ac:dyDescent="0.2">
      <c r="B209" s="1"/>
    </row>
    <row r="210" spans="2:2" ht="55.5" customHeight="1" x14ac:dyDescent="0.2">
      <c r="B210" s="1"/>
    </row>
    <row r="211" spans="2:2" ht="55.5" customHeight="1" x14ac:dyDescent="0.2">
      <c r="B211" s="1"/>
    </row>
    <row r="212" spans="2:2" ht="55.5" customHeight="1" x14ac:dyDescent="0.2">
      <c r="B212" s="1"/>
    </row>
    <row r="213" spans="2:2" ht="55.5" customHeight="1" x14ac:dyDescent="0.2">
      <c r="B213" s="1"/>
    </row>
    <row r="214" spans="2:2" ht="55.5" customHeight="1" x14ac:dyDescent="0.2">
      <c r="B214" s="1"/>
    </row>
    <row r="215" spans="2:2" ht="55.5" customHeight="1" x14ac:dyDescent="0.2">
      <c r="B215" s="1"/>
    </row>
    <row r="216" spans="2:2" ht="55.5" customHeight="1" x14ac:dyDescent="0.2">
      <c r="B216" s="1"/>
    </row>
    <row r="217" spans="2:2" ht="55.5" customHeight="1" x14ac:dyDescent="0.2">
      <c r="B217" s="1"/>
    </row>
    <row r="218" spans="2:2" ht="55.5" customHeight="1" x14ac:dyDescent="0.2">
      <c r="B218" s="1"/>
    </row>
    <row r="219" spans="2:2" ht="55.5" customHeight="1" x14ac:dyDescent="0.2">
      <c r="B219" s="1"/>
    </row>
    <row r="220" spans="2:2" ht="55.5" customHeight="1" x14ac:dyDescent="0.2">
      <c r="B220" s="1"/>
    </row>
    <row r="221" spans="2:2" ht="55.5" customHeight="1" x14ac:dyDescent="0.2">
      <c r="B221" s="1"/>
    </row>
    <row r="222" spans="2:2" ht="55.5" customHeight="1" x14ac:dyDescent="0.2">
      <c r="B222" s="1"/>
    </row>
    <row r="223" spans="2:2" ht="55.5" customHeight="1" x14ac:dyDescent="0.2">
      <c r="B223" s="1"/>
    </row>
    <row r="224" spans="2:2" ht="55.5" customHeight="1" x14ac:dyDescent="0.2">
      <c r="B224" s="1"/>
    </row>
    <row r="225" spans="2:2" ht="55.5" customHeight="1" x14ac:dyDescent="0.2">
      <c r="B225" s="1"/>
    </row>
    <row r="226" spans="2:2" ht="55.5" customHeight="1" x14ac:dyDescent="0.2">
      <c r="B226" s="1"/>
    </row>
    <row r="227" spans="2:2" ht="55.5" customHeight="1" x14ac:dyDescent="0.2">
      <c r="B227" s="1"/>
    </row>
    <row r="228" spans="2:2" ht="55.5" customHeight="1" x14ac:dyDescent="0.2">
      <c r="B228" s="1"/>
    </row>
    <row r="229" spans="2:2" ht="55.5" customHeight="1" x14ac:dyDescent="0.2">
      <c r="B229" s="1"/>
    </row>
    <row r="230" spans="2:2" ht="55.5" customHeight="1" x14ac:dyDescent="0.2">
      <c r="B230" s="1"/>
    </row>
    <row r="231" spans="2:2" ht="55.5" customHeight="1" x14ac:dyDescent="0.2">
      <c r="B231" s="1"/>
    </row>
    <row r="232" spans="2:2" ht="55.5" customHeight="1" x14ac:dyDescent="0.2">
      <c r="B232" s="1"/>
    </row>
    <row r="233" spans="2:2" ht="55.5" customHeight="1" x14ac:dyDescent="0.2">
      <c r="B233" s="1"/>
    </row>
    <row r="234" spans="2:2" ht="55.5" customHeight="1" x14ac:dyDescent="0.2">
      <c r="B234" s="1"/>
    </row>
    <row r="235" spans="2:2" ht="55.5" customHeight="1" x14ac:dyDescent="0.2">
      <c r="B235" s="1"/>
    </row>
    <row r="236" spans="2:2" ht="55.5" customHeight="1" x14ac:dyDescent="0.2">
      <c r="B236" s="1"/>
    </row>
    <row r="237" spans="2:2" ht="55.5" customHeight="1" x14ac:dyDescent="0.2">
      <c r="B237" s="1"/>
    </row>
    <row r="238" spans="2:2" ht="55.5" customHeight="1" x14ac:dyDescent="0.2">
      <c r="B238" s="1"/>
    </row>
    <row r="239" spans="2:2" ht="55.5" customHeight="1" x14ac:dyDescent="0.2">
      <c r="B239" s="1"/>
    </row>
    <row r="240" spans="2:2" ht="55.5" customHeight="1" x14ac:dyDescent="0.2">
      <c r="B240" s="1"/>
    </row>
    <row r="241" spans="2:2" ht="55.5" customHeight="1" x14ac:dyDescent="0.2">
      <c r="B241" s="1"/>
    </row>
    <row r="242" spans="2:2" ht="55.5" customHeight="1" x14ac:dyDescent="0.2">
      <c r="B242" s="1"/>
    </row>
    <row r="243" spans="2:2" ht="55.5" customHeight="1" x14ac:dyDescent="0.2">
      <c r="B243" s="1"/>
    </row>
    <row r="244" spans="2:2" ht="55.5" customHeight="1" x14ac:dyDescent="0.2">
      <c r="B244" s="1"/>
    </row>
    <row r="245" spans="2:2" ht="55.5" customHeight="1" x14ac:dyDescent="0.2">
      <c r="B245" s="1"/>
    </row>
    <row r="246" spans="2:2" ht="55.5" customHeight="1" x14ac:dyDescent="0.2">
      <c r="B246" s="1"/>
    </row>
    <row r="247" spans="2:2" ht="55.5" customHeight="1" x14ac:dyDescent="0.2">
      <c r="B247" s="1"/>
    </row>
    <row r="248" spans="2:2" ht="55.5" customHeight="1" x14ac:dyDescent="0.2">
      <c r="B248" s="1"/>
    </row>
    <row r="249" spans="2:2" ht="55.5" customHeight="1" x14ac:dyDescent="0.2">
      <c r="B249" s="1"/>
    </row>
    <row r="250" spans="2:2" ht="55.5" customHeight="1" x14ac:dyDescent="0.2">
      <c r="B250" s="1"/>
    </row>
    <row r="251" spans="2:2" ht="55.5" customHeight="1" x14ac:dyDescent="0.2">
      <c r="B251" s="1"/>
    </row>
    <row r="252" spans="2:2" ht="55.5" customHeight="1" x14ac:dyDescent="0.2">
      <c r="B252" s="1"/>
    </row>
    <row r="253" spans="2:2" ht="55.5" customHeight="1" x14ac:dyDescent="0.2">
      <c r="B253" s="1"/>
    </row>
    <row r="254" spans="2:2" ht="55.5" customHeight="1" x14ac:dyDescent="0.2">
      <c r="B254" s="1"/>
    </row>
    <row r="255" spans="2:2" ht="55.5" customHeight="1" x14ac:dyDescent="0.2">
      <c r="B255" s="1"/>
    </row>
    <row r="256" spans="2:2" ht="55.5" customHeight="1" x14ac:dyDescent="0.2">
      <c r="B256" s="1"/>
    </row>
    <row r="257" spans="2:2" ht="55.5" customHeight="1" x14ac:dyDescent="0.2">
      <c r="B257" s="1"/>
    </row>
    <row r="258" spans="2:2" ht="55.5" customHeight="1" x14ac:dyDescent="0.2">
      <c r="B258" s="1"/>
    </row>
    <row r="259" spans="2:2" ht="55.5" customHeight="1" x14ac:dyDescent="0.2">
      <c r="B259" s="1"/>
    </row>
    <row r="260" spans="2:2" ht="55.5" customHeight="1" x14ac:dyDescent="0.2">
      <c r="B260" s="1"/>
    </row>
    <row r="261" spans="2:2" ht="55.5" customHeight="1" x14ac:dyDescent="0.2">
      <c r="B261" s="1"/>
    </row>
    <row r="262" spans="2:2" ht="55.5" customHeight="1" x14ac:dyDescent="0.2">
      <c r="B262" s="1"/>
    </row>
    <row r="263" spans="2:2" ht="55.5" customHeight="1" x14ac:dyDescent="0.2">
      <c r="B263" s="1"/>
    </row>
    <row r="264" spans="2:2" ht="55.5" customHeight="1" x14ac:dyDescent="0.2">
      <c r="B264" s="1"/>
    </row>
    <row r="265" spans="2:2" ht="55.5" customHeight="1" x14ac:dyDescent="0.2">
      <c r="B265" s="1"/>
    </row>
    <row r="266" spans="2:2" ht="55.5" customHeight="1" x14ac:dyDescent="0.2">
      <c r="B266" s="1"/>
    </row>
    <row r="267" spans="2:2" ht="55.5" customHeight="1" x14ac:dyDescent="0.2">
      <c r="B267" s="1"/>
    </row>
    <row r="268" spans="2:2" ht="55.5" customHeight="1" x14ac:dyDescent="0.2">
      <c r="B268" s="1"/>
    </row>
    <row r="269" spans="2:2" ht="55.5" customHeight="1" x14ac:dyDescent="0.2">
      <c r="B269" s="1"/>
    </row>
    <row r="270" spans="2:2" ht="55.5" customHeight="1" x14ac:dyDescent="0.2">
      <c r="B270" s="1"/>
    </row>
    <row r="271" spans="2:2" ht="55.5" customHeight="1" x14ac:dyDescent="0.2">
      <c r="B271" s="1"/>
    </row>
    <row r="272" spans="2:2" ht="55.5" customHeight="1" x14ac:dyDescent="0.2">
      <c r="B272" s="1"/>
    </row>
    <row r="273" spans="2:2" ht="55.5" customHeight="1" x14ac:dyDescent="0.2">
      <c r="B273" s="1"/>
    </row>
    <row r="274" spans="2:2" ht="55.5" customHeight="1" x14ac:dyDescent="0.2">
      <c r="B274" s="1"/>
    </row>
    <row r="275" spans="2:2" ht="55.5" customHeight="1" x14ac:dyDescent="0.2">
      <c r="B275" s="1"/>
    </row>
    <row r="276" spans="2:2" ht="55.5" customHeight="1" x14ac:dyDescent="0.2">
      <c r="B276" s="1"/>
    </row>
    <row r="277" spans="2:2" ht="55.5" customHeight="1" x14ac:dyDescent="0.2">
      <c r="B277" s="1"/>
    </row>
    <row r="278" spans="2:2" ht="55.5" customHeight="1" x14ac:dyDescent="0.2">
      <c r="B278" s="1"/>
    </row>
    <row r="279" spans="2:2" ht="55.5" customHeight="1" x14ac:dyDescent="0.2">
      <c r="B279" s="1"/>
    </row>
    <row r="280" spans="2:2" ht="55.5" customHeight="1" x14ac:dyDescent="0.2">
      <c r="B280" s="1"/>
    </row>
    <row r="281" spans="2:2" ht="55.5" customHeight="1" x14ac:dyDescent="0.2">
      <c r="B281" s="1"/>
    </row>
    <row r="282" spans="2:2" ht="55.5" customHeight="1" x14ac:dyDescent="0.2">
      <c r="B282" s="1"/>
    </row>
    <row r="283" spans="2:2" ht="55.5" customHeight="1" x14ac:dyDescent="0.2">
      <c r="B283" s="1"/>
    </row>
    <row r="284" spans="2:2" ht="55.5" customHeight="1" x14ac:dyDescent="0.2">
      <c r="B284" s="1"/>
    </row>
    <row r="285" spans="2:2" ht="55.5" customHeight="1" x14ac:dyDescent="0.2">
      <c r="B285" s="1"/>
    </row>
    <row r="286" spans="2:2" ht="55.5" customHeight="1" x14ac:dyDescent="0.2">
      <c r="B286" s="1"/>
    </row>
    <row r="287" spans="2:2" ht="55.5" customHeight="1" x14ac:dyDescent="0.2">
      <c r="B287" s="1"/>
    </row>
    <row r="288" spans="2:2" ht="55.5" customHeight="1" x14ac:dyDescent="0.2">
      <c r="B288" s="1"/>
    </row>
    <row r="289" spans="2:2" ht="55.5" customHeight="1" x14ac:dyDescent="0.2">
      <c r="B289" s="1"/>
    </row>
    <row r="290" spans="2:2" ht="55.5" customHeight="1" x14ac:dyDescent="0.2">
      <c r="B290" s="1"/>
    </row>
    <row r="291" spans="2:2" ht="55.5" customHeight="1" x14ac:dyDescent="0.2">
      <c r="B291" s="1"/>
    </row>
    <row r="292" spans="2:2" ht="55.5" customHeight="1" x14ac:dyDescent="0.2">
      <c r="B292" s="1"/>
    </row>
    <row r="293" spans="2:2" ht="55.5" customHeight="1" x14ac:dyDescent="0.2">
      <c r="B293" s="1"/>
    </row>
    <row r="294" spans="2:2" ht="55.5" customHeight="1" x14ac:dyDescent="0.2">
      <c r="B294" s="1"/>
    </row>
    <row r="295" spans="2:2" ht="55.5" customHeight="1" x14ac:dyDescent="0.2">
      <c r="B295" s="1"/>
    </row>
    <row r="296" spans="2:2" ht="55.5" customHeight="1" x14ac:dyDescent="0.2">
      <c r="B296" s="1"/>
    </row>
    <row r="297" spans="2:2" ht="55.5" customHeight="1" x14ac:dyDescent="0.2">
      <c r="B297" s="1"/>
    </row>
    <row r="298" spans="2:2" ht="55.5" customHeight="1" x14ac:dyDescent="0.2">
      <c r="B298" s="1"/>
    </row>
    <row r="299" spans="2:2" ht="55.5" customHeight="1" x14ac:dyDescent="0.2">
      <c r="B299" s="1"/>
    </row>
    <row r="300" spans="2:2" ht="55.5" customHeight="1" x14ac:dyDescent="0.2">
      <c r="B300" s="1"/>
    </row>
    <row r="301" spans="2:2" ht="55.5" customHeight="1" x14ac:dyDescent="0.2">
      <c r="B301" s="1"/>
    </row>
    <row r="302" spans="2:2" ht="55.5" customHeight="1" x14ac:dyDescent="0.2">
      <c r="B302" s="1"/>
    </row>
    <row r="303" spans="2:2" ht="55.5" customHeight="1" x14ac:dyDescent="0.2">
      <c r="B303" s="1"/>
    </row>
    <row r="304" spans="2:2" ht="55.5" customHeight="1" x14ac:dyDescent="0.2">
      <c r="B304" s="1"/>
    </row>
    <row r="305" spans="2:2" ht="55.5" customHeight="1" x14ac:dyDescent="0.2">
      <c r="B305" s="1"/>
    </row>
    <row r="306" spans="2:2" ht="55.5" customHeight="1" x14ac:dyDescent="0.2">
      <c r="B306" s="1"/>
    </row>
    <row r="307" spans="2:2" ht="55.5" customHeight="1" x14ac:dyDescent="0.2">
      <c r="B307" s="1"/>
    </row>
    <row r="308" spans="2:2" ht="55.5" customHeight="1" x14ac:dyDescent="0.2">
      <c r="B308" s="1"/>
    </row>
    <row r="309" spans="2:2" ht="55.5" customHeight="1" x14ac:dyDescent="0.2">
      <c r="B309" s="1"/>
    </row>
    <row r="310" spans="2:2" ht="55.5" customHeight="1" x14ac:dyDescent="0.2">
      <c r="B310" s="1"/>
    </row>
    <row r="311" spans="2:2" ht="55.5" customHeight="1" x14ac:dyDescent="0.2">
      <c r="B311" s="1"/>
    </row>
    <row r="312" spans="2:2" ht="55.5" customHeight="1" x14ac:dyDescent="0.2">
      <c r="B312" s="1"/>
    </row>
    <row r="313" spans="2:2" ht="55.5" customHeight="1" x14ac:dyDescent="0.2">
      <c r="B313" s="1"/>
    </row>
    <row r="314" spans="2:2" ht="55.5" customHeight="1" x14ac:dyDescent="0.2">
      <c r="B314" s="1"/>
    </row>
    <row r="315" spans="2:2" ht="55.5" customHeight="1" x14ac:dyDescent="0.2">
      <c r="B315" s="1"/>
    </row>
    <row r="316" spans="2:2" ht="55.5" customHeight="1" x14ac:dyDescent="0.2">
      <c r="B316" s="1"/>
    </row>
    <row r="317" spans="2:2" ht="55.5" customHeight="1" x14ac:dyDescent="0.2">
      <c r="B317" s="1"/>
    </row>
    <row r="318" spans="2:2" ht="55.5" customHeight="1" x14ac:dyDescent="0.2">
      <c r="B318" s="1"/>
    </row>
    <row r="319" spans="2:2" ht="55.5" customHeight="1" x14ac:dyDescent="0.2">
      <c r="B319" s="1"/>
    </row>
    <row r="320" spans="2:2" ht="55.5" customHeight="1" x14ac:dyDescent="0.2">
      <c r="B320" s="1"/>
    </row>
    <row r="321" spans="2:2" ht="55.5" customHeight="1" x14ac:dyDescent="0.2">
      <c r="B321" s="1"/>
    </row>
    <row r="322" spans="2:2" ht="55.5" customHeight="1" x14ac:dyDescent="0.2">
      <c r="B322" s="1"/>
    </row>
    <row r="323" spans="2:2" ht="55.5" customHeight="1" x14ac:dyDescent="0.2">
      <c r="B323" s="1"/>
    </row>
    <row r="324" spans="2:2" ht="55.5" customHeight="1" x14ac:dyDescent="0.2">
      <c r="B324" s="1"/>
    </row>
    <row r="325" spans="2:2" ht="55.5" customHeight="1" x14ac:dyDescent="0.2">
      <c r="B325" s="1"/>
    </row>
    <row r="326" spans="2:2" ht="55.5" customHeight="1" x14ac:dyDescent="0.2">
      <c r="B326" s="1"/>
    </row>
    <row r="327" spans="2:2" ht="55.5" customHeight="1" x14ac:dyDescent="0.2">
      <c r="B327" s="1"/>
    </row>
    <row r="328" spans="2:2" ht="55.5" customHeight="1" x14ac:dyDescent="0.2">
      <c r="B328" s="1"/>
    </row>
    <row r="329" spans="2:2" ht="55.5" customHeight="1" x14ac:dyDescent="0.2">
      <c r="B329" s="1"/>
    </row>
    <row r="330" spans="2:2" ht="55.5" customHeight="1" x14ac:dyDescent="0.2">
      <c r="B330" s="1"/>
    </row>
    <row r="331" spans="2:2" ht="55.5" customHeight="1" x14ac:dyDescent="0.2">
      <c r="B331" s="1"/>
    </row>
    <row r="332" spans="2:2" ht="55.5" customHeight="1" x14ac:dyDescent="0.2">
      <c r="B332" s="1"/>
    </row>
    <row r="333" spans="2:2" ht="55.5" customHeight="1" x14ac:dyDescent="0.2">
      <c r="B333" s="1"/>
    </row>
    <row r="334" spans="2:2" ht="55.5" customHeight="1" x14ac:dyDescent="0.2">
      <c r="B334" s="1"/>
    </row>
    <row r="335" spans="2:2" ht="55.5" customHeight="1" x14ac:dyDescent="0.2">
      <c r="B335" s="1"/>
    </row>
    <row r="336" spans="2:2" ht="55.5" customHeight="1" x14ac:dyDescent="0.2">
      <c r="B336" s="1"/>
    </row>
    <row r="337" spans="2:2" ht="55.5" customHeight="1" x14ac:dyDescent="0.2">
      <c r="B337" s="1"/>
    </row>
    <row r="338" spans="2:2" ht="55.5" customHeight="1" x14ac:dyDescent="0.2">
      <c r="B338" s="1"/>
    </row>
    <row r="339" spans="2:2" ht="55.5" customHeight="1" x14ac:dyDescent="0.2">
      <c r="B339" s="1"/>
    </row>
    <row r="340" spans="2:2" ht="55.5" customHeight="1" x14ac:dyDescent="0.2">
      <c r="B340" s="1"/>
    </row>
    <row r="341" spans="2:2" ht="55.5" customHeight="1" x14ac:dyDescent="0.2">
      <c r="B341" s="1"/>
    </row>
    <row r="342" spans="2:2" ht="55.5" customHeight="1" x14ac:dyDescent="0.2">
      <c r="B342" s="1"/>
    </row>
    <row r="343" spans="2:2" ht="55.5" customHeight="1" x14ac:dyDescent="0.2">
      <c r="B343" s="1"/>
    </row>
    <row r="344" spans="2:2" ht="55.5" customHeight="1" x14ac:dyDescent="0.2">
      <c r="B344" s="1"/>
    </row>
    <row r="345" spans="2:2" ht="55.5" customHeight="1" x14ac:dyDescent="0.2">
      <c r="B345" s="1"/>
    </row>
    <row r="346" spans="2:2" ht="55.5" customHeight="1" x14ac:dyDescent="0.2">
      <c r="B346" s="1"/>
    </row>
    <row r="347" spans="2:2" ht="55.5" customHeight="1" x14ac:dyDescent="0.2">
      <c r="B347" s="1"/>
    </row>
    <row r="348" spans="2:2" ht="55.5" customHeight="1" x14ac:dyDescent="0.2">
      <c r="B348" s="1"/>
    </row>
    <row r="349" spans="2:2" ht="55.5" customHeight="1" x14ac:dyDescent="0.2">
      <c r="B349" s="1"/>
    </row>
    <row r="350" spans="2:2" ht="55.5" customHeight="1" x14ac:dyDescent="0.2">
      <c r="B350" s="1"/>
    </row>
    <row r="351" spans="2:2" ht="55.5" customHeight="1" x14ac:dyDescent="0.2">
      <c r="B351" s="1"/>
    </row>
    <row r="352" spans="2:2" ht="55.5" customHeight="1" x14ac:dyDescent="0.2">
      <c r="B352" s="1"/>
    </row>
    <row r="353" spans="2:2" ht="55.5" customHeight="1" x14ac:dyDescent="0.2">
      <c r="B353" s="1"/>
    </row>
    <row r="354" spans="2:2" ht="55.5" customHeight="1" x14ac:dyDescent="0.2">
      <c r="B354" s="1"/>
    </row>
    <row r="355" spans="2:2" ht="55.5" customHeight="1" x14ac:dyDescent="0.2">
      <c r="B355" s="1"/>
    </row>
    <row r="356" spans="2:2" ht="55.5" customHeight="1" x14ac:dyDescent="0.2">
      <c r="B356" s="1"/>
    </row>
    <row r="357" spans="2:2" ht="55.5" customHeight="1" x14ac:dyDescent="0.2">
      <c r="B357" s="1"/>
    </row>
    <row r="358" spans="2:2" ht="55.5" customHeight="1" x14ac:dyDescent="0.2">
      <c r="B358" s="1"/>
    </row>
    <row r="359" spans="2:2" ht="55.5" customHeight="1" x14ac:dyDescent="0.2">
      <c r="B359" s="1"/>
    </row>
    <row r="360" spans="2:2" ht="55.5" customHeight="1" x14ac:dyDescent="0.2">
      <c r="B360" s="1"/>
    </row>
    <row r="361" spans="2:2" ht="55.5" customHeight="1" x14ac:dyDescent="0.2">
      <c r="B361" s="1"/>
    </row>
    <row r="362" spans="2:2" ht="55.5" customHeight="1" x14ac:dyDescent="0.2">
      <c r="B362" s="1"/>
    </row>
    <row r="363" spans="2:2" ht="55.5" customHeight="1" x14ac:dyDescent="0.2">
      <c r="B363" s="1"/>
    </row>
    <row r="364" spans="2:2" ht="55.5" customHeight="1" x14ac:dyDescent="0.2">
      <c r="B364" s="1"/>
    </row>
    <row r="365" spans="2:2" ht="55.5" customHeight="1" x14ac:dyDescent="0.2">
      <c r="B365" s="1"/>
    </row>
    <row r="366" spans="2:2" ht="55.5" customHeight="1" x14ac:dyDescent="0.2">
      <c r="B366" s="1"/>
    </row>
    <row r="367" spans="2:2" ht="55.5" customHeight="1" x14ac:dyDescent="0.2">
      <c r="B367" s="1"/>
    </row>
    <row r="368" spans="2:2" ht="55.5" customHeight="1" x14ac:dyDescent="0.2">
      <c r="B368" s="1"/>
    </row>
    <row r="369" spans="2:2" ht="55.5" customHeight="1" x14ac:dyDescent="0.2">
      <c r="B369" s="1"/>
    </row>
    <row r="370" spans="2:2" ht="55.5" customHeight="1" x14ac:dyDescent="0.2">
      <c r="B370" s="1"/>
    </row>
    <row r="371" spans="2:2" ht="55.5" customHeight="1" x14ac:dyDescent="0.2">
      <c r="B371" s="1"/>
    </row>
    <row r="372" spans="2:2" ht="55.5" customHeight="1" x14ac:dyDescent="0.2">
      <c r="B372" s="1"/>
    </row>
    <row r="373" spans="2:2" ht="55.5" customHeight="1" x14ac:dyDescent="0.2">
      <c r="B373" s="1"/>
    </row>
    <row r="374" spans="2:2" ht="55.5" customHeight="1" x14ac:dyDescent="0.2">
      <c r="B374" s="1"/>
    </row>
    <row r="375" spans="2:2" ht="55.5" customHeight="1" x14ac:dyDescent="0.2">
      <c r="B375" s="1"/>
    </row>
    <row r="376" spans="2:2" ht="55.5" customHeight="1" x14ac:dyDescent="0.2">
      <c r="B376" s="1"/>
    </row>
    <row r="377" spans="2:2" ht="55.5" customHeight="1" x14ac:dyDescent="0.2">
      <c r="B377" s="1"/>
    </row>
    <row r="378" spans="2:2" ht="55.5" customHeight="1" x14ac:dyDescent="0.2">
      <c r="B378" s="1"/>
    </row>
    <row r="379" spans="2:2" ht="55.5" customHeight="1" x14ac:dyDescent="0.2">
      <c r="B379" s="1"/>
    </row>
    <row r="380" spans="2:2" ht="55.5" customHeight="1" x14ac:dyDescent="0.2">
      <c r="B380" s="1"/>
    </row>
    <row r="381" spans="2:2" ht="55.5" customHeight="1" x14ac:dyDescent="0.2">
      <c r="B381" s="1"/>
    </row>
    <row r="382" spans="2:2" ht="55.5" customHeight="1" x14ac:dyDescent="0.2">
      <c r="B382" s="1"/>
    </row>
    <row r="383" spans="2:2" ht="55.5" customHeight="1" x14ac:dyDescent="0.2">
      <c r="B383" s="1"/>
    </row>
    <row r="384" spans="2:2" ht="55.5" customHeight="1" x14ac:dyDescent="0.2">
      <c r="B384" s="1"/>
    </row>
    <row r="385" spans="2:2" ht="55.5" customHeight="1" x14ac:dyDescent="0.2">
      <c r="B385" s="1"/>
    </row>
    <row r="386" spans="2:2" ht="55.5" customHeight="1" x14ac:dyDescent="0.2">
      <c r="B386" s="1"/>
    </row>
    <row r="387" spans="2:2" ht="55.5" customHeight="1" x14ac:dyDescent="0.2">
      <c r="B387" s="1"/>
    </row>
    <row r="388" spans="2:2" ht="55.5" customHeight="1" x14ac:dyDescent="0.2">
      <c r="B388" s="1"/>
    </row>
    <row r="389" spans="2:2" ht="55.5" customHeight="1" x14ac:dyDescent="0.2">
      <c r="B389" s="1"/>
    </row>
    <row r="390" spans="2:2" ht="55.5" customHeight="1" x14ac:dyDescent="0.2">
      <c r="B390" s="1"/>
    </row>
    <row r="391" spans="2:2" ht="55.5" customHeight="1" x14ac:dyDescent="0.2">
      <c r="B391" s="1"/>
    </row>
    <row r="392" spans="2:2" ht="55.5" customHeight="1" x14ac:dyDescent="0.2">
      <c r="B392" s="1"/>
    </row>
    <row r="393" spans="2:2" ht="55.5" customHeight="1" x14ac:dyDescent="0.2">
      <c r="B393" s="1"/>
    </row>
    <row r="394" spans="2:2" ht="55.5" customHeight="1" x14ac:dyDescent="0.2">
      <c r="B394" s="1"/>
    </row>
    <row r="395" spans="2:2" ht="55.5" customHeight="1" x14ac:dyDescent="0.2">
      <c r="B395" s="1"/>
    </row>
    <row r="396" spans="2:2" ht="55.5" customHeight="1" x14ac:dyDescent="0.2">
      <c r="B396" s="1"/>
    </row>
    <row r="397" spans="2:2" ht="55.5" customHeight="1" x14ac:dyDescent="0.2">
      <c r="B397" s="1"/>
    </row>
    <row r="398" spans="2:2" ht="55.5" customHeight="1" x14ac:dyDescent="0.2">
      <c r="B398" s="1"/>
    </row>
    <row r="399" spans="2:2" ht="55.5" customHeight="1" x14ac:dyDescent="0.2">
      <c r="B399" s="1"/>
    </row>
    <row r="400" spans="2:2" ht="55.5" customHeight="1" x14ac:dyDescent="0.2">
      <c r="B400" s="1"/>
    </row>
    <row r="401" spans="2:2" ht="55.5" customHeight="1" x14ac:dyDescent="0.2">
      <c r="B401" s="1"/>
    </row>
    <row r="402" spans="2:2" ht="55.5" customHeight="1" x14ac:dyDescent="0.2">
      <c r="B402" s="1"/>
    </row>
    <row r="403" spans="2:2" ht="55.5" customHeight="1" x14ac:dyDescent="0.2">
      <c r="B403" s="1"/>
    </row>
    <row r="404" spans="2:2" ht="55.5" customHeight="1" x14ac:dyDescent="0.2">
      <c r="B404" s="1"/>
    </row>
    <row r="405" spans="2:2" ht="55.5" customHeight="1" x14ac:dyDescent="0.2">
      <c r="B405" s="1"/>
    </row>
    <row r="406" spans="2:2" ht="55.5" customHeight="1" x14ac:dyDescent="0.2">
      <c r="B406" s="1"/>
    </row>
    <row r="407" spans="2:2" ht="55.5" customHeight="1" x14ac:dyDescent="0.2">
      <c r="B407" s="1"/>
    </row>
    <row r="408" spans="2:2" ht="55.5" customHeight="1" x14ac:dyDescent="0.2">
      <c r="B408" s="1"/>
    </row>
    <row r="409" spans="2:2" ht="55.5" customHeight="1" x14ac:dyDescent="0.2">
      <c r="B409" s="1"/>
    </row>
    <row r="410" spans="2:2" ht="55.5" customHeight="1" x14ac:dyDescent="0.2">
      <c r="B410" s="1"/>
    </row>
    <row r="411" spans="2:2" ht="55.5" customHeight="1" x14ac:dyDescent="0.2">
      <c r="B411" s="1"/>
    </row>
    <row r="412" spans="2:2" ht="55.5" customHeight="1" x14ac:dyDescent="0.2">
      <c r="B412" s="1"/>
    </row>
    <row r="413" spans="2:2" ht="55.5" customHeight="1" x14ac:dyDescent="0.2">
      <c r="B413" s="1"/>
    </row>
    <row r="414" spans="2:2" ht="55.5" customHeight="1" x14ac:dyDescent="0.2">
      <c r="B414" s="1"/>
    </row>
    <row r="415" spans="2:2" ht="55.5" customHeight="1" x14ac:dyDescent="0.2">
      <c r="B415" s="1"/>
    </row>
    <row r="416" spans="2:2" ht="55.5" customHeight="1" x14ac:dyDescent="0.2">
      <c r="B416" s="1"/>
    </row>
    <row r="417" spans="2:2" ht="55.5" customHeight="1" x14ac:dyDescent="0.2">
      <c r="B417" s="1"/>
    </row>
    <row r="418" spans="2:2" ht="55.5" customHeight="1" x14ac:dyDescent="0.2">
      <c r="B418" s="1"/>
    </row>
    <row r="419" spans="2:2" ht="55.5" customHeight="1" x14ac:dyDescent="0.2">
      <c r="B419" s="1"/>
    </row>
    <row r="420" spans="2:2" ht="55.5" customHeight="1" x14ac:dyDescent="0.2">
      <c r="B420" s="1"/>
    </row>
    <row r="421" spans="2:2" ht="55.5" customHeight="1" x14ac:dyDescent="0.2">
      <c r="B421" s="1"/>
    </row>
    <row r="422" spans="2:2" ht="55.5" customHeight="1" x14ac:dyDescent="0.2">
      <c r="B422" s="1"/>
    </row>
    <row r="423" spans="2:2" ht="55.5" customHeight="1" x14ac:dyDescent="0.2">
      <c r="B423" s="1"/>
    </row>
    <row r="424" spans="2:2" ht="55.5" customHeight="1" x14ac:dyDescent="0.2">
      <c r="B424" s="1"/>
    </row>
    <row r="425" spans="2:2" ht="55.5" customHeight="1" x14ac:dyDescent="0.2">
      <c r="B425" s="1"/>
    </row>
    <row r="426" spans="2:2" ht="55.5" customHeight="1" x14ac:dyDescent="0.2">
      <c r="B426" s="1"/>
    </row>
    <row r="427" spans="2:2" ht="55.5" customHeight="1" x14ac:dyDescent="0.2">
      <c r="B427" s="1"/>
    </row>
    <row r="428" spans="2:2" ht="55.5" customHeight="1" x14ac:dyDescent="0.2">
      <c r="B428" s="1"/>
    </row>
    <row r="429" spans="2:2" ht="55.5" customHeight="1" x14ac:dyDescent="0.2">
      <c r="B429" s="1"/>
    </row>
    <row r="430" spans="2:2" ht="55.5" customHeight="1" x14ac:dyDescent="0.2">
      <c r="B430" s="1"/>
    </row>
    <row r="431" spans="2:2" ht="55.5" customHeight="1" x14ac:dyDescent="0.2">
      <c r="B431" s="1"/>
    </row>
    <row r="432" spans="2:2" ht="55.5" customHeight="1" x14ac:dyDescent="0.2">
      <c r="B432" s="1"/>
    </row>
    <row r="433" spans="2:2" ht="55.5" customHeight="1" x14ac:dyDescent="0.2">
      <c r="B433" s="1"/>
    </row>
    <row r="434" spans="2:2" ht="55.5" customHeight="1" x14ac:dyDescent="0.2">
      <c r="B434" s="1"/>
    </row>
    <row r="435" spans="2:2" ht="55.5" customHeight="1" x14ac:dyDescent="0.2">
      <c r="B435" s="1"/>
    </row>
    <row r="436" spans="2:2" ht="55.5" customHeight="1" x14ac:dyDescent="0.2">
      <c r="B436" s="1"/>
    </row>
    <row r="437" spans="2:2" ht="55.5" customHeight="1" x14ac:dyDescent="0.2">
      <c r="B437" s="1"/>
    </row>
    <row r="438" spans="2:2" ht="55.5" customHeight="1" x14ac:dyDescent="0.2">
      <c r="B438" s="1"/>
    </row>
    <row r="439" spans="2:2" ht="55.5" customHeight="1" x14ac:dyDescent="0.2">
      <c r="B439" s="1"/>
    </row>
    <row r="440" spans="2:2" ht="55.5" customHeight="1" x14ac:dyDescent="0.2">
      <c r="B440" s="1"/>
    </row>
    <row r="441" spans="2:2" ht="55.5" customHeight="1" x14ac:dyDescent="0.2">
      <c r="B441" s="1"/>
    </row>
    <row r="442" spans="2:2" ht="55.5" customHeight="1" x14ac:dyDescent="0.2">
      <c r="B442" s="1"/>
    </row>
    <row r="443" spans="2:2" ht="55.5" customHeight="1" x14ac:dyDescent="0.2">
      <c r="B443" s="1"/>
    </row>
    <row r="444" spans="2:2" ht="55.5" customHeight="1" x14ac:dyDescent="0.2">
      <c r="B444" s="1"/>
    </row>
    <row r="445" spans="2:2" ht="55.5" customHeight="1" x14ac:dyDescent="0.2">
      <c r="B445" s="1"/>
    </row>
    <row r="446" spans="2:2" ht="55.5" customHeight="1" x14ac:dyDescent="0.2">
      <c r="B446" s="1"/>
    </row>
    <row r="447" spans="2:2" ht="55.5" customHeight="1" x14ac:dyDescent="0.2">
      <c r="B447" s="1"/>
    </row>
    <row r="448" spans="2:2" ht="55.5" customHeight="1" x14ac:dyDescent="0.2">
      <c r="B448" s="1"/>
    </row>
    <row r="449" spans="2:2" ht="55.5" customHeight="1" x14ac:dyDescent="0.2">
      <c r="B449" s="1"/>
    </row>
    <row r="450" spans="2:2" ht="55.5" customHeight="1" x14ac:dyDescent="0.2">
      <c r="B450" s="1"/>
    </row>
    <row r="451" spans="2:2" ht="55.5" customHeight="1" x14ac:dyDescent="0.2">
      <c r="B451" s="1"/>
    </row>
    <row r="452" spans="2:2" ht="55.5" customHeight="1" x14ac:dyDescent="0.2">
      <c r="B452" s="1"/>
    </row>
    <row r="453" spans="2:2" ht="55.5" customHeight="1" x14ac:dyDescent="0.2">
      <c r="B453" s="1"/>
    </row>
    <row r="454" spans="2:2" ht="55.5" customHeight="1" x14ac:dyDescent="0.2">
      <c r="B454" s="1"/>
    </row>
    <row r="455" spans="2:2" ht="55.5" customHeight="1" x14ac:dyDescent="0.2">
      <c r="B455" s="1"/>
    </row>
    <row r="456" spans="2:2" ht="55.5" customHeight="1" x14ac:dyDescent="0.2">
      <c r="B456" s="1"/>
    </row>
    <row r="457" spans="2:2" ht="55.5" customHeight="1" x14ac:dyDescent="0.2">
      <c r="B457" s="1"/>
    </row>
    <row r="458" spans="2:2" ht="55.5" customHeight="1" x14ac:dyDescent="0.2">
      <c r="B458" s="1"/>
    </row>
    <row r="459" spans="2:2" ht="55.5" customHeight="1" x14ac:dyDescent="0.2">
      <c r="B459" s="1"/>
    </row>
    <row r="460" spans="2:2" ht="55.5" customHeight="1" x14ac:dyDescent="0.2">
      <c r="B460" s="1"/>
    </row>
    <row r="461" spans="2:2" ht="55.5" customHeight="1" x14ac:dyDescent="0.2">
      <c r="B461" s="1"/>
    </row>
    <row r="462" spans="2:2" ht="55.5" customHeight="1" x14ac:dyDescent="0.2">
      <c r="B462" s="1"/>
    </row>
    <row r="463" spans="2:2" ht="55.5" customHeight="1" x14ac:dyDescent="0.2">
      <c r="B463" s="1"/>
    </row>
    <row r="464" spans="2:2" ht="55.5" customHeight="1" x14ac:dyDescent="0.2">
      <c r="B464" s="1"/>
    </row>
    <row r="465" spans="2:2" ht="55.5" customHeight="1" x14ac:dyDescent="0.2">
      <c r="B465" s="1"/>
    </row>
    <row r="466" spans="2:2" ht="55.5" customHeight="1" x14ac:dyDescent="0.2">
      <c r="B466" s="1"/>
    </row>
    <row r="467" spans="2:2" ht="55.5" customHeight="1" x14ac:dyDescent="0.2">
      <c r="B467" s="1"/>
    </row>
    <row r="468" spans="2:2" ht="55.5" customHeight="1" x14ac:dyDescent="0.2">
      <c r="B468" s="1"/>
    </row>
    <row r="469" spans="2:2" ht="55.5" customHeight="1" x14ac:dyDescent="0.2">
      <c r="B469" s="1"/>
    </row>
    <row r="470" spans="2:2" ht="55.5" customHeight="1" x14ac:dyDescent="0.2">
      <c r="B470" s="1"/>
    </row>
    <row r="471" spans="2:2" ht="55.5" customHeight="1" x14ac:dyDescent="0.2">
      <c r="B471" s="1"/>
    </row>
    <row r="472" spans="2:2" ht="55.5" customHeight="1" x14ac:dyDescent="0.2">
      <c r="B472" s="1"/>
    </row>
    <row r="473" spans="2:2" ht="55.5" customHeight="1" x14ac:dyDescent="0.2">
      <c r="B473" s="1"/>
    </row>
    <row r="474" spans="2:2" ht="55.5" customHeight="1" x14ac:dyDescent="0.2">
      <c r="B474" s="1"/>
    </row>
    <row r="475" spans="2:2" ht="55.5" customHeight="1" x14ac:dyDescent="0.2">
      <c r="B475" s="1"/>
    </row>
    <row r="476" spans="2:2" ht="55.5" customHeight="1" x14ac:dyDescent="0.2">
      <c r="B476" s="1"/>
    </row>
    <row r="477" spans="2:2" ht="55.5" customHeight="1" x14ac:dyDescent="0.2">
      <c r="B477" s="1"/>
    </row>
    <row r="478" spans="2:2" ht="55.5" customHeight="1" x14ac:dyDescent="0.2">
      <c r="B478" s="1"/>
    </row>
    <row r="479" spans="2:2" ht="55.5" customHeight="1" x14ac:dyDescent="0.2">
      <c r="B479" s="1"/>
    </row>
    <row r="480" spans="2:2" ht="55.5" customHeight="1" x14ac:dyDescent="0.2">
      <c r="B480" s="1"/>
    </row>
    <row r="481" spans="2:2" ht="55.5" customHeight="1" x14ac:dyDescent="0.2">
      <c r="B481" s="1"/>
    </row>
    <row r="482" spans="2:2" ht="55.5" customHeight="1" x14ac:dyDescent="0.2">
      <c r="B482" s="1"/>
    </row>
    <row r="483" spans="2:2" ht="55.5" customHeight="1" x14ac:dyDescent="0.2">
      <c r="B483" s="1"/>
    </row>
    <row r="484" spans="2:2" ht="55.5" customHeight="1" x14ac:dyDescent="0.2">
      <c r="B484" s="1"/>
    </row>
    <row r="485" spans="2:2" ht="55.5" customHeight="1" x14ac:dyDescent="0.2">
      <c r="B485" s="1"/>
    </row>
    <row r="486" spans="2:2" ht="55.5" customHeight="1" x14ac:dyDescent="0.2">
      <c r="B486" s="1"/>
    </row>
    <row r="487" spans="2:2" ht="55.5" customHeight="1" x14ac:dyDescent="0.2">
      <c r="B487" s="1"/>
    </row>
  </sheetData>
  <mergeCells count="9">
    <mergeCell ref="A1:Y1"/>
    <mergeCell ref="A2:D2"/>
    <mergeCell ref="E2:G2"/>
    <mergeCell ref="H2:J2"/>
    <mergeCell ref="K2:M2"/>
    <mergeCell ref="N2:P2"/>
    <mergeCell ref="Q2:S2"/>
    <mergeCell ref="T2:V2"/>
    <mergeCell ref="W2:Y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E31" sqref="E31"/>
    </sheetView>
  </sheetViews>
  <sheetFormatPr defaultRowHeight="20.25" x14ac:dyDescent="0.2"/>
  <cols>
    <col min="1" max="1" width="17.375" style="39" customWidth="1"/>
    <col min="2" max="2" width="22" style="39" customWidth="1"/>
    <col min="3" max="3" width="27.375" style="34" customWidth="1"/>
    <col min="4" max="4" width="32.125" style="34" bestFit="1" customWidth="1"/>
    <col min="5" max="5" width="22.625" style="34" customWidth="1"/>
    <col min="6" max="6" width="19.875" style="34" bestFit="1" customWidth="1"/>
    <col min="7" max="7" width="23.125" style="34" customWidth="1"/>
    <col min="8" max="8" width="16.75" style="35" customWidth="1"/>
    <col min="9" max="9" width="29.625" style="35" bestFit="1" customWidth="1"/>
  </cols>
  <sheetData>
    <row r="1" spans="1:9" ht="32.25" customHeight="1" x14ac:dyDescent="0.2">
      <c r="A1" s="396" t="s">
        <v>8</v>
      </c>
      <c r="B1" s="397"/>
      <c r="D1" s="66" t="s">
        <v>38</v>
      </c>
      <c r="E1" s="69">
        <f>SUM(C5:C150)</f>
        <v>0</v>
      </c>
      <c r="F1" s="402" t="s">
        <v>41</v>
      </c>
      <c r="G1" s="403"/>
      <c r="H1" s="403"/>
    </row>
    <row r="2" spans="1:9" ht="32.25" customHeight="1" x14ac:dyDescent="0.2">
      <c r="A2" s="398"/>
      <c r="B2" s="399"/>
      <c r="D2" s="67" t="s">
        <v>39</v>
      </c>
      <c r="E2" s="70">
        <f>SUM(G5:G149)</f>
        <v>0</v>
      </c>
      <c r="F2" s="402"/>
      <c r="G2" s="403"/>
      <c r="H2" s="403"/>
    </row>
    <row r="3" spans="1:9" ht="32.25" customHeight="1" thickBot="1" x14ac:dyDescent="0.25">
      <c r="A3" s="400"/>
      <c r="B3" s="401"/>
      <c r="D3" s="68" t="s">
        <v>40</v>
      </c>
      <c r="E3" s="71">
        <f>E1-E2</f>
        <v>0</v>
      </c>
      <c r="F3" s="404"/>
      <c r="G3" s="405"/>
      <c r="H3" s="405"/>
    </row>
    <row r="4" spans="1:9" s="80" customFormat="1" ht="69.75" customHeight="1" x14ac:dyDescent="0.35">
      <c r="A4" s="81" t="s">
        <v>1</v>
      </c>
      <c r="B4" s="82" t="s">
        <v>2</v>
      </c>
      <c r="C4" s="83" t="s">
        <v>3</v>
      </c>
      <c r="D4" s="83" t="s">
        <v>16</v>
      </c>
      <c r="E4" s="83" t="s">
        <v>31</v>
      </c>
      <c r="F4" s="83" t="s">
        <v>20</v>
      </c>
      <c r="G4" s="84" t="s">
        <v>32</v>
      </c>
      <c r="H4" s="85" t="s">
        <v>33</v>
      </c>
      <c r="I4" s="86" t="s">
        <v>34</v>
      </c>
    </row>
    <row r="5" spans="1:9" s="89" customFormat="1" x14ac:dyDescent="0.2">
      <c r="A5" s="87"/>
      <c r="B5" s="50"/>
      <c r="C5" s="50"/>
      <c r="D5" s="51"/>
      <c r="E5" s="50"/>
      <c r="F5" s="88"/>
      <c r="G5" s="50"/>
      <c r="H5" s="51"/>
      <c r="I5" s="59"/>
    </row>
    <row r="6" spans="1:9" x14ac:dyDescent="0.2">
      <c r="A6" s="72"/>
      <c r="B6" s="73"/>
      <c r="C6" s="73">
        <f>A6*B6</f>
        <v>0</v>
      </c>
      <c r="D6" s="74"/>
      <c r="E6" s="48"/>
      <c r="F6" s="58"/>
      <c r="G6" s="50"/>
      <c r="H6" s="51"/>
      <c r="I6" s="59"/>
    </row>
    <row r="7" spans="1:9" x14ac:dyDescent="0.2">
      <c r="A7" s="75"/>
      <c r="B7" s="76"/>
      <c r="C7" s="76">
        <f>A7*B7</f>
        <v>0</v>
      </c>
      <c r="D7" s="77"/>
      <c r="E7" s="53"/>
      <c r="F7" s="60"/>
      <c r="G7" s="55"/>
      <c r="H7" s="56"/>
      <c r="I7" s="61"/>
    </row>
    <row r="8" spans="1:9" x14ac:dyDescent="0.2">
      <c r="A8" s="72"/>
      <c r="B8" s="73"/>
      <c r="C8" s="73">
        <f t="shared" ref="C8:C71" si="0">A8*B8</f>
        <v>0</v>
      </c>
      <c r="D8" s="74"/>
      <c r="E8" s="48"/>
      <c r="F8" s="58"/>
      <c r="G8" s="50"/>
      <c r="H8" s="51"/>
      <c r="I8" s="59"/>
    </row>
    <row r="9" spans="1:9" x14ac:dyDescent="0.2">
      <c r="A9" s="75"/>
      <c r="B9" s="76"/>
      <c r="C9" s="76">
        <f t="shared" si="0"/>
        <v>0</v>
      </c>
      <c r="D9" s="77"/>
      <c r="E9" s="53"/>
      <c r="F9" s="60"/>
      <c r="G9" s="55"/>
      <c r="H9" s="56"/>
      <c r="I9" s="61"/>
    </row>
    <row r="10" spans="1:9" x14ac:dyDescent="0.2">
      <c r="A10" s="72"/>
      <c r="B10" s="73"/>
      <c r="C10" s="73">
        <f t="shared" si="0"/>
        <v>0</v>
      </c>
      <c r="D10" s="74"/>
      <c r="E10" s="48"/>
      <c r="F10" s="58"/>
      <c r="G10" s="50"/>
      <c r="H10" s="51"/>
      <c r="I10" s="59"/>
    </row>
    <row r="11" spans="1:9" x14ac:dyDescent="0.2">
      <c r="A11" s="75"/>
      <c r="B11" s="76"/>
      <c r="C11" s="76">
        <f t="shared" si="0"/>
        <v>0</v>
      </c>
      <c r="D11" s="77"/>
      <c r="E11" s="53"/>
      <c r="F11" s="60"/>
      <c r="G11" s="55"/>
      <c r="H11" s="56"/>
      <c r="I11" s="61"/>
    </row>
    <row r="12" spans="1:9" x14ac:dyDescent="0.2">
      <c r="A12" s="72"/>
      <c r="B12" s="73"/>
      <c r="C12" s="73">
        <f t="shared" si="0"/>
        <v>0</v>
      </c>
      <c r="D12" s="74"/>
      <c r="E12" s="48"/>
      <c r="F12" s="58"/>
      <c r="G12" s="50"/>
      <c r="H12" s="51"/>
      <c r="I12" s="59"/>
    </row>
    <row r="13" spans="1:9" x14ac:dyDescent="0.2">
      <c r="A13" s="75"/>
      <c r="B13" s="76"/>
      <c r="C13" s="76">
        <f t="shared" si="0"/>
        <v>0</v>
      </c>
      <c r="D13" s="77"/>
      <c r="E13" s="53"/>
      <c r="F13" s="60"/>
      <c r="G13" s="55"/>
      <c r="H13" s="56"/>
      <c r="I13" s="61"/>
    </row>
    <row r="14" spans="1:9" x14ac:dyDescent="0.2">
      <c r="A14" s="72"/>
      <c r="B14" s="73"/>
      <c r="C14" s="73">
        <f t="shared" si="0"/>
        <v>0</v>
      </c>
      <c r="D14" s="74"/>
      <c r="E14" s="48"/>
      <c r="F14" s="58"/>
      <c r="G14" s="50"/>
      <c r="H14" s="51"/>
      <c r="I14" s="59"/>
    </row>
    <row r="15" spans="1:9" x14ac:dyDescent="0.2">
      <c r="A15" s="75"/>
      <c r="B15" s="76"/>
      <c r="C15" s="76">
        <f t="shared" si="0"/>
        <v>0</v>
      </c>
      <c r="D15" s="77"/>
      <c r="E15" s="53"/>
      <c r="F15" s="60"/>
      <c r="G15" s="55"/>
      <c r="H15" s="56"/>
      <c r="I15" s="61"/>
    </row>
    <row r="16" spans="1:9" x14ac:dyDescent="0.2">
      <c r="A16" s="72"/>
      <c r="B16" s="73"/>
      <c r="C16" s="73">
        <f t="shared" si="0"/>
        <v>0</v>
      </c>
      <c r="D16" s="74"/>
      <c r="E16" s="48"/>
      <c r="F16" s="58"/>
      <c r="G16" s="50"/>
      <c r="H16" s="51"/>
      <c r="I16" s="59"/>
    </row>
    <row r="17" spans="1:9" x14ac:dyDescent="0.2">
      <c r="A17" s="75"/>
      <c r="B17" s="76"/>
      <c r="C17" s="76">
        <f t="shared" si="0"/>
        <v>0</v>
      </c>
      <c r="D17" s="77"/>
      <c r="E17" s="53"/>
      <c r="F17" s="60"/>
      <c r="G17" s="55"/>
      <c r="H17" s="56"/>
      <c r="I17" s="61"/>
    </row>
    <row r="18" spans="1:9" x14ac:dyDescent="0.2">
      <c r="A18" s="72"/>
      <c r="B18" s="73"/>
      <c r="C18" s="73">
        <f t="shared" si="0"/>
        <v>0</v>
      </c>
      <c r="D18" s="74"/>
      <c r="E18" s="48"/>
      <c r="F18" s="58"/>
      <c r="G18" s="50"/>
      <c r="H18" s="51"/>
      <c r="I18" s="59"/>
    </row>
    <row r="19" spans="1:9" x14ac:dyDescent="0.2">
      <c r="A19" s="75"/>
      <c r="B19" s="76"/>
      <c r="C19" s="76">
        <f t="shared" si="0"/>
        <v>0</v>
      </c>
      <c r="D19" s="77"/>
      <c r="E19" s="53"/>
      <c r="F19" s="60"/>
      <c r="G19" s="55"/>
      <c r="H19" s="56"/>
      <c r="I19" s="61"/>
    </row>
    <row r="20" spans="1:9" x14ac:dyDescent="0.2">
      <c r="A20" s="72"/>
      <c r="B20" s="73"/>
      <c r="C20" s="73">
        <f t="shared" si="0"/>
        <v>0</v>
      </c>
      <c r="D20" s="74"/>
      <c r="E20" s="48"/>
      <c r="F20" s="58"/>
      <c r="G20" s="50"/>
      <c r="H20" s="51"/>
      <c r="I20" s="59"/>
    </row>
    <row r="21" spans="1:9" x14ac:dyDescent="0.2">
      <c r="A21" s="75"/>
      <c r="B21" s="76"/>
      <c r="C21" s="76">
        <f t="shared" si="0"/>
        <v>0</v>
      </c>
      <c r="D21" s="77"/>
      <c r="E21" s="53"/>
      <c r="F21" s="60"/>
      <c r="G21" s="55"/>
      <c r="H21" s="56"/>
      <c r="I21" s="61"/>
    </row>
    <row r="22" spans="1:9" x14ac:dyDescent="0.2">
      <c r="A22" s="72"/>
      <c r="B22" s="73"/>
      <c r="C22" s="73">
        <f t="shared" si="0"/>
        <v>0</v>
      </c>
      <c r="D22" s="74"/>
      <c r="E22" s="48"/>
      <c r="F22" s="58"/>
      <c r="G22" s="50"/>
      <c r="H22" s="51"/>
      <c r="I22" s="59"/>
    </row>
    <row r="23" spans="1:9" x14ac:dyDescent="0.2">
      <c r="A23" s="75"/>
      <c r="B23" s="76"/>
      <c r="C23" s="76">
        <f t="shared" si="0"/>
        <v>0</v>
      </c>
      <c r="D23" s="77"/>
      <c r="E23" s="53"/>
      <c r="F23" s="60"/>
      <c r="G23" s="55"/>
      <c r="H23" s="56"/>
      <c r="I23" s="61"/>
    </row>
    <row r="24" spans="1:9" x14ac:dyDescent="0.2">
      <c r="A24" s="72"/>
      <c r="B24" s="73"/>
      <c r="C24" s="73">
        <f t="shared" si="0"/>
        <v>0</v>
      </c>
      <c r="D24" s="74"/>
      <c r="E24" s="48"/>
      <c r="F24" s="58"/>
      <c r="G24" s="50"/>
      <c r="H24" s="51"/>
      <c r="I24" s="59"/>
    </row>
    <row r="25" spans="1:9" x14ac:dyDescent="0.2">
      <c r="A25" s="75"/>
      <c r="B25" s="76"/>
      <c r="C25" s="76">
        <f t="shared" si="0"/>
        <v>0</v>
      </c>
      <c r="D25" s="77"/>
      <c r="E25" s="53"/>
      <c r="F25" s="60"/>
      <c r="G25" s="55"/>
      <c r="H25" s="56"/>
      <c r="I25" s="61"/>
    </row>
    <row r="26" spans="1:9" x14ac:dyDescent="0.2">
      <c r="A26" s="72"/>
      <c r="B26" s="73"/>
      <c r="C26" s="73">
        <f t="shared" si="0"/>
        <v>0</v>
      </c>
      <c r="D26" s="74"/>
      <c r="E26" s="48"/>
      <c r="F26" s="58"/>
      <c r="G26" s="50"/>
      <c r="H26" s="51"/>
      <c r="I26" s="59"/>
    </row>
    <row r="27" spans="1:9" x14ac:dyDescent="0.2">
      <c r="A27" s="75"/>
      <c r="B27" s="76"/>
      <c r="C27" s="76">
        <f t="shared" si="0"/>
        <v>0</v>
      </c>
      <c r="D27" s="77"/>
      <c r="E27" s="53"/>
      <c r="F27" s="60"/>
      <c r="G27" s="55"/>
      <c r="H27" s="56"/>
      <c r="I27" s="61"/>
    </row>
    <row r="28" spans="1:9" x14ac:dyDescent="0.2">
      <c r="A28" s="72"/>
      <c r="B28" s="73"/>
      <c r="C28" s="73">
        <f t="shared" si="0"/>
        <v>0</v>
      </c>
      <c r="D28" s="74"/>
      <c r="E28" s="48"/>
      <c r="F28" s="58"/>
      <c r="G28" s="50"/>
      <c r="H28" s="51"/>
      <c r="I28" s="59"/>
    </row>
    <row r="29" spans="1:9" x14ac:dyDescent="0.2">
      <c r="A29" s="75"/>
      <c r="B29" s="76"/>
      <c r="C29" s="76">
        <f t="shared" si="0"/>
        <v>0</v>
      </c>
      <c r="D29" s="77"/>
      <c r="E29" s="53"/>
      <c r="F29" s="60"/>
      <c r="G29" s="55"/>
      <c r="H29" s="56"/>
      <c r="I29" s="61"/>
    </row>
    <row r="30" spans="1:9" x14ac:dyDescent="0.2">
      <c r="A30" s="72"/>
      <c r="B30" s="73"/>
      <c r="C30" s="73">
        <f t="shared" si="0"/>
        <v>0</v>
      </c>
      <c r="D30" s="74"/>
      <c r="E30" s="48"/>
      <c r="F30" s="58"/>
      <c r="G30" s="50"/>
      <c r="H30" s="51"/>
      <c r="I30" s="59"/>
    </row>
    <row r="31" spans="1:9" x14ac:dyDescent="0.2">
      <c r="A31" s="75"/>
      <c r="B31" s="76"/>
      <c r="C31" s="76">
        <f t="shared" si="0"/>
        <v>0</v>
      </c>
      <c r="D31" s="77"/>
      <c r="E31" s="53"/>
      <c r="F31" s="60"/>
      <c r="G31" s="55"/>
      <c r="H31" s="56"/>
      <c r="I31" s="61"/>
    </row>
    <row r="32" spans="1:9" x14ac:dyDescent="0.2">
      <c r="A32" s="72"/>
      <c r="B32" s="73"/>
      <c r="C32" s="73">
        <f t="shared" si="0"/>
        <v>0</v>
      </c>
      <c r="D32" s="74"/>
      <c r="E32" s="48"/>
      <c r="F32" s="58"/>
      <c r="G32" s="50"/>
      <c r="H32" s="51"/>
      <c r="I32" s="59"/>
    </row>
    <row r="33" spans="1:9" x14ac:dyDescent="0.2">
      <c r="A33" s="75"/>
      <c r="B33" s="76"/>
      <c r="C33" s="76">
        <f t="shared" si="0"/>
        <v>0</v>
      </c>
      <c r="D33" s="77"/>
      <c r="E33" s="53"/>
      <c r="F33" s="60"/>
      <c r="G33" s="55"/>
      <c r="H33" s="56"/>
      <c r="I33" s="61"/>
    </row>
    <row r="34" spans="1:9" x14ac:dyDescent="0.2">
      <c r="A34" s="72"/>
      <c r="B34" s="73"/>
      <c r="C34" s="73">
        <f t="shared" si="0"/>
        <v>0</v>
      </c>
      <c r="D34" s="74"/>
      <c r="E34" s="48"/>
      <c r="F34" s="58"/>
      <c r="G34" s="50"/>
      <c r="H34" s="51"/>
      <c r="I34" s="59"/>
    </row>
    <row r="35" spans="1:9" x14ac:dyDescent="0.2">
      <c r="A35" s="75"/>
      <c r="B35" s="76"/>
      <c r="C35" s="76">
        <f t="shared" si="0"/>
        <v>0</v>
      </c>
      <c r="D35" s="77"/>
      <c r="E35" s="53"/>
      <c r="F35" s="60"/>
      <c r="G35" s="55"/>
      <c r="H35" s="56"/>
      <c r="I35" s="61"/>
    </row>
    <row r="36" spans="1:9" x14ac:dyDescent="0.2">
      <c r="A36" s="72"/>
      <c r="B36" s="73"/>
      <c r="C36" s="73">
        <f t="shared" si="0"/>
        <v>0</v>
      </c>
      <c r="D36" s="74"/>
      <c r="E36" s="48"/>
      <c r="F36" s="58"/>
      <c r="G36" s="50"/>
      <c r="H36" s="51"/>
      <c r="I36" s="59"/>
    </row>
    <row r="37" spans="1:9" x14ac:dyDescent="0.2">
      <c r="A37" s="75"/>
      <c r="B37" s="76"/>
      <c r="C37" s="76">
        <f t="shared" si="0"/>
        <v>0</v>
      </c>
      <c r="D37" s="77"/>
      <c r="E37" s="53"/>
      <c r="F37" s="60"/>
      <c r="G37" s="55"/>
      <c r="H37" s="56"/>
      <c r="I37" s="61"/>
    </row>
    <row r="38" spans="1:9" x14ac:dyDescent="0.2">
      <c r="A38" s="72"/>
      <c r="B38" s="73"/>
      <c r="C38" s="73">
        <f t="shared" si="0"/>
        <v>0</v>
      </c>
      <c r="D38" s="74"/>
      <c r="E38" s="48"/>
      <c r="F38" s="58"/>
      <c r="G38" s="50"/>
      <c r="H38" s="51"/>
      <c r="I38" s="59"/>
    </row>
    <row r="39" spans="1:9" x14ac:dyDescent="0.2">
      <c r="A39" s="75"/>
      <c r="B39" s="76"/>
      <c r="C39" s="76">
        <f t="shared" si="0"/>
        <v>0</v>
      </c>
      <c r="D39" s="77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A6" sqref="A6:B108"/>
    </sheetView>
  </sheetViews>
  <sheetFormatPr defaultRowHeight="20.25" x14ac:dyDescent="0.2"/>
  <cols>
    <col min="1" max="1" width="17.375" style="39" customWidth="1"/>
    <col min="2" max="2" width="22" style="39" customWidth="1"/>
    <col min="3" max="3" width="28" style="34" customWidth="1"/>
    <col min="4" max="4" width="31.625" style="34" customWidth="1"/>
    <col min="5" max="5" width="24.75" style="34" customWidth="1"/>
    <col min="6" max="6" width="25.25" style="34" customWidth="1"/>
    <col min="7" max="7" width="18.625" style="34" customWidth="1"/>
    <col min="8" max="8" width="16.75" style="35" customWidth="1"/>
    <col min="9" max="9" width="43.375" style="35" customWidth="1"/>
  </cols>
  <sheetData>
    <row r="1" spans="1:9" ht="27.75" customHeight="1" x14ac:dyDescent="0.2">
      <c r="A1" s="406" t="s">
        <v>37</v>
      </c>
      <c r="B1" s="407"/>
      <c r="D1" s="66" t="s">
        <v>38</v>
      </c>
      <c r="E1" s="45">
        <f>SUM(C5:C150)</f>
        <v>0</v>
      </c>
      <c r="F1" s="402" t="s">
        <v>41</v>
      </c>
      <c r="G1" s="403"/>
      <c r="H1" s="403"/>
    </row>
    <row r="2" spans="1:9" ht="27.75" customHeight="1" x14ac:dyDescent="0.2">
      <c r="A2" s="408"/>
      <c r="B2" s="409"/>
      <c r="D2" s="67" t="s">
        <v>39</v>
      </c>
      <c r="E2" s="64">
        <f>SUM(G5:G149)</f>
        <v>0</v>
      </c>
      <c r="F2" s="402"/>
      <c r="G2" s="403"/>
      <c r="H2" s="403"/>
    </row>
    <row r="3" spans="1:9" ht="27.75" customHeight="1" thickBot="1" x14ac:dyDescent="0.25">
      <c r="A3" s="410"/>
      <c r="B3" s="411"/>
      <c r="D3" s="68" t="s">
        <v>40</v>
      </c>
      <c r="E3" s="65">
        <f>E1-E2</f>
        <v>0</v>
      </c>
      <c r="F3" s="404"/>
      <c r="G3" s="405"/>
      <c r="H3" s="405"/>
    </row>
    <row r="4" spans="1:9" ht="47.25" customHeight="1" x14ac:dyDescent="0.2">
      <c r="A4" s="40" t="s">
        <v>1</v>
      </c>
      <c r="B4" s="41" t="s">
        <v>2</v>
      </c>
      <c r="C4" s="42" t="s">
        <v>3</v>
      </c>
      <c r="D4" s="42" t="s">
        <v>16</v>
      </c>
      <c r="E4" s="42" t="s">
        <v>31</v>
      </c>
      <c r="F4" s="42" t="s">
        <v>20</v>
      </c>
      <c r="G4" s="43" t="s">
        <v>32</v>
      </c>
      <c r="H4" s="44" t="s">
        <v>33</v>
      </c>
      <c r="I4" s="45" t="s">
        <v>34</v>
      </c>
    </row>
    <row r="5" spans="1:9" s="89" customFormat="1" ht="30" customHeight="1" x14ac:dyDescent="0.2">
      <c r="A5" s="87"/>
      <c r="B5" s="50"/>
      <c r="C5" s="50"/>
      <c r="D5" s="51"/>
      <c r="E5" s="50"/>
      <c r="F5" s="88"/>
      <c r="G5" s="50"/>
      <c r="H5" s="51"/>
      <c r="I5" s="59"/>
    </row>
    <row r="6" spans="1:9" x14ac:dyDescent="0.2">
      <c r="A6" s="90"/>
      <c r="B6" s="91"/>
      <c r="C6" s="91">
        <f>A6*B6</f>
        <v>0</v>
      </c>
      <c r="D6" s="92"/>
      <c r="E6" s="91"/>
      <c r="F6" s="93"/>
      <c r="G6" s="50"/>
      <c r="H6" s="51"/>
      <c r="I6" s="59"/>
    </row>
    <row r="7" spans="1:9" x14ac:dyDescent="0.2">
      <c r="A7" s="94"/>
      <c r="B7" s="95"/>
      <c r="C7" s="95">
        <f>A7*B7</f>
        <v>0</v>
      </c>
      <c r="D7" s="96"/>
      <c r="E7" s="95"/>
      <c r="F7" s="97"/>
      <c r="G7" s="55"/>
      <c r="H7" s="56"/>
      <c r="I7" s="61"/>
    </row>
    <row r="8" spans="1:9" x14ac:dyDescent="0.2">
      <c r="A8" s="90"/>
      <c r="B8" s="91"/>
      <c r="C8" s="91">
        <f t="shared" ref="C8:C71" si="0">A8*B8</f>
        <v>0</v>
      </c>
      <c r="D8" s="92"/>
      <c r="E8" s="91"/>
      <c r="F8" s="93"/>
      <c r="G8" s="50"/>
      <c r="H8" s="51"/>
      <c r="I8" s="59"/>
    </row>
    <row r="9" spans="1:9" x14ac:dyDescent="0.2">
      <c r="A9" s="94"/>
      <c r="B9" s="95"/>
      <c r="C9" s="95">
        <f t="shared" si="0"/>
        <v>0</v>
      </c>
      <c r="D9" s="96"/>
      <c r="E9" s="95"/>
      <c r="F9" s="97"/>
      <c r="G9" s="55"/>
      <c r="H9" s="56"/>
      <c r="I9" s="61"/>
    </row>
    <row r="10" spans="1:9" x14ac:dyDescent="0.2">
      <c r="A10" s="90"/>
      <c r="B10" s="91"/>
      <c r="C10" s="91">
        <f t="shared" si="0"/>
        <v>0</v>
      </c>
      <c r="D10" s="92"/>
      <c r="E10" s="91"/>
      <c r="F10" s="93"/>
      <c r="G10" s="50"/>
      <c r="H10" s="51"/>
      <c r="I10" s="59"/>
    </row>
    <row r="11" spans="1:9" x14ac:dyDescent="0.2">
      <c r="A11" s="94"/>
      <c r="B11" s="95"/>
      <c r="C11" s="95">
        <f t="shared" si="0"/>
        <v>0</v>
      </c>
      <c r="D11" s="96"/>
      <c r="E11" s="95"/>
      <c r="F11" s="97"/>
      <c r="G11" s="55"/>
      <c r="H11" s="56"/>
      <c r="I11" s="61"/>
    </row>
    <row r="12" spans="1:9" x14ac:dyDescent="0.2">
      <c r="A12" s="90"/>
      <c r="B12" s="91"/>
      <c r="C12" s="91">
        <f t="shared" si="0"/>
        <v>0</v>
      </c>
      <c r="D12" s="92"/>
      <c r="E12" s="91"/>
      <c r="F12" s="93"/>
      <c r="G12" s="50"/>
      <c r="H12" s="51"/>
      <c r="I12" s="59"/>
    </row>
    <row r="13" spans="1:9" x14ac:dyDescent="0.2">
      <c r="A13" s="94"/>
      <c r="B13" s="95"/>
      <c r="C13" s="95">
        <f t="shared" si="0"/>
        <v>0</v>
      </c>
      <c r="D13" s="96"/>
      <c r="E13" s="95"/>
      <c r="F13" s="97"/>
      <c r="G13" s="55"/>
      <c r="H13" s="56"/>
      <c r="I13" s="61"/>
    </row>
    <row r="14" spans="1:9" x14ac:dyDescent="0.2">
      <c r="A14" s="90"/>
      <c r="B14" s="91"/>
      <c r="C14" s="91">
        <f t="shared" si="0"/>
        <v>0</v>
      </c>
      <c r="D14" s="92"/>
      <c r="E14" s="91"/>
      <c r="F14" s="93"/>
      <c r="G14" s="50"/>
      <c r="H14" s="51"/>
      <c r="I14" s="59"/>
    </row>
    <row r="15" spans="1:9" x14ac:dyDescent="0.2">
      <c r="A15" s="94"/>
      <c r="B15" s="95"/>
      <c r="C15" s="95">
        <f t="shared" si="0"/>
        <v>0</v>
      </c>
      <c r="D15" s="96"/>
      <c r="E15" s="95"/>
      <c r="F15" s="97"/>
      <c r="G15" s="55"/>
      <c r="H15" s="56"/>
      <c r="I15" s="61"/>
    </row>
    <row r="16" spans="1:9" x14ac:dyDescent="0.2">
      <c r="A16" s="90"/>
      <c r="B16" s="91"/>
      <c r="C16" s="91">
        <f t="shared" si="0"/>
        <v>0</v>
      </c>
      <c r="D16" s="92"/>
      <c r="E16" s="91"/>
      <c r="F16" s="93"/>
      <c r="G16" s="50"/>
      <c r="H16" s="51"/>
      <c r="I16" s="59"/>
    </row>
    <row r="17" spans="1:9" x14ac:dyDescent="0.2">
      <c r="A17" s="94"/>
      <c r="B17" s="95"/>
      <c r="C17" s="95">
        <f t="shared" si="0"/>
        <v>0</v>
      </c>
      <c r="D17" s="96"/>
      <c r="E17" s="95"/>
      <c r="F17" s="97"/>
      <c r="G17" s="55"/>
      <c r="H17" s="56"/>
      <c r="I17" s="61"/>
    </row>
    <row r="18" spans="1:9" x14ac:dyDescent="0.2">
      <c r="A18" s="47"/>
      <c r="B18" s="48"/>
      <c r="C18" s="48">
        <f t="shared" si="0"/>
        <v>0</v>
      </c>
      <c r="D18" s="49"/>
      <c r="E18" s="48"/>
      <c r="F18" s="58"/>
      <c r="G18" s="50"/>
      <c r="H18" s="51"/>
      <c r="I18" s="59"/>
    </row>
    <row r="19" spans="1:9" x14ac:dyDescent="0.2">
      <c r="A19" s="52"/>
      <c r="B19" s="53"/>
      <c r="C19" s="53">
        <f t="shared" si="0"/>
        <v>0</v>
      </c>
      <c r="D19" s="54"/>
      <c r="E19" s="53"/>
      <c r="F19" s="60"/>
      <c r="G19" s="55"/>
      <c r="H19" s="56"/>
      <c r="I19" s="61"/>
    </row>
    <row r="20" spans="1:9" x14ac:dyDescent="0.2">
      <c r="A20" s="47"/>
      <c r="B20" s="48"/>
      <c r="C20" s="48">
        <f t="shared" si="0"/>
        <v>0</v>
      </c>
      <c r="D20" s="49"/>
      <c r="E20" s="48"/>
      <c r="F20" s="58"/>
      <c r="G20" s="50"/>
      <c r="H20" s="51"/>
      <c r="I20" s="59"/>
    </row>
    <row r="21" spans="1:9" x14ac:dyDescent="0.2">
      <c r="A21" s="52"/>
      <c r="B21" s="53"/>
      <c r="C21" s="53">
        <f t="shared" si="0"/>
        <v>0</v>
      </c>
      <c r="D21" s="54"/>
      <c r="E21" s="53"/>
      <c r="F21" s="60"/>
      <c r="G21" s="55"/>
      <c r="H21" s="56"/>
      <c r="I21" s="61"/>
    </row>
    <row r="22" spans="1:9" x14ac:dyDescent="0.2">
      <c r="A22" s="47"/>
      <c r="B22" s="48"/>
      <c r="C22" s="48">
        <f t="shared" si="0"/>
        <v>0</v>
      </c>
      <c r="D22" s="49"/>
      <c r="E22" s="48"/>
      <c r="F22" s="58"/>
      <c r="G22" s="50"/>
      <c r="H22" s="51"/>
      <c r="I22" s="59"/>
    </row>
    <row r="23" spans="1:9" x14ac:dyDescent="0.2">
      <c r="A23" s="52"/>
      <c r="B23" s="53"/>
      <c r="C23" s="53">
        <f t="shared" si="0"/>
        <v>0</v>
      </c>
      <c r="D23" s="54"/>
      <c r="E23" s="53"/>
      <c r="F23" s="60"/>
      <c r="G23" s="55"/>
      <c r="H23" s="56"/>
      <c r="I23" s="61"/>
    </row>
    <row r="24" spans="1:9" x14ac:dyDescent="0.2">
      <c r="A24" s="47"/>
      <c r="B24" s="48"/>
      <c r="C24" s="48">
        <f t="shared" si="0"/>
        <v>0</v>
      </c>
      <c r="D24" s="49"/>
      <c r="E24" s="48"/>
      <c r="F24" s="58"/>
      <c r="G24" s="50"/>
      <c r="H24" s="51"/>
      <c r="I24" s="59"/>
    </row>
    <row r="25" spans="1:9" x14ac:dyDescent="0.2">
      <c r="A25" s="52"/>
      <c r="B25" s="53"/>
      <c r="C25" s="53">
        <f t="shared" si="0"/>
        <v>0</v>
      </c>
      <c r="D25" s="54"/>
      <c r="E25" s="53"/>
      <c r="F25" s="60"/>
      <c r="G25" s="55"/>
      <c r="H25" s="56"/>
      <c r="I25" s="61"/>
    </row>
    <row r="26" spans="1:9" x14ac:dyDescent="0.2">
      <c r="A26" s="47"/>
      <c r="B26" s="48"/>
      <c r="C26" s="48">
        <f t="shared" si="0"/>
        <v>0</v>
      </c>
      <c r="D26" s="49"/>
      <c r="E26" s="48"/>
      <c r="F26" s="58"/>
      <c r="G26" s="50"/>
      <c r="H26" s="51"/>
      <c r="I26" s="59"/>
    </row>
    <row r="27" spans="1:9" x14ac:dyDescent="0.2">
      <c r="A27" s="52"/>
      <c r="B27" s="53"/>
      <c r="C27" s="53">
        <f t="shared" si="0"/>
        <v>0</v>
      </c>
      <c r="D27" s="54"/>
      <c r="E27" s="53"/>
      <c r="F27" s="60"/>
      <c r="G27" s="55"/>
      <c r="H27" s="56"/>
      <c r="I27" s="61"/>
    </row>
    <row r="28" spans="1:9" x14ac:dyDescent="0.2">
      <c r="A28" s="47"/>
      <c r="B28" s="48"/>
      <c r="C28" s="48">
        <f t="shared" si="0"/>
        <v>0</v>
      </c>
      <c r="D28" s="49"/>
      <c r="E28" s="48"/>
      <c r="F28" s="58"/>
      <c r="G28" s="50"/>
      <c r="H28" s="51"/>
      <c r="I28" s="59"/>
    </row>
    <row r="29" spans="1:9" x14ac:dyDescent="0.2">
      <c r="A29" s="52"/>
      <c r="B29" s="53"/>
      <c r="C29" s="53">
        <f t="shared" si="0"/>
        <v>0</v>
      </c>
      <c r="D29" s="54"/>
      <c r="E29" s="53"/>
      <c r="F29" s="60"/>
      <c r="G29" s="55"/>
      <c r="H29" s="56"/>
      <c r="I29" s="61"/>
    </row>
    <row r="30" spans="1:9" x14ac:dyDescent="0.2">
      <c r="A30" s="47"/>
      <c r="B30" s="48"/>
      <c r="C30" s="48">
        <f t="shared" si="0"/>
        <v>0</v>
      </c>
      <c r="D30" s="49"/>
      <c r="E30" s="48"/>
      <c r="F30" s="58"/>
      <c r="G30" s="50"/>
      <c r="H30" s="51"/>
      <c r="I30" s="59"/>
    </row>
    <row r="31" spans="1:9" x14ac:dyDescent="0.2">
      <c r="A31" s="52"/>
      <c r="B31" s="53"/>
      <c r="C31" s="53">
        <f t="shared" si="0"/>
        <v>0</v>
      </c>
      <c r="D31" s="54"/>
      <c r="E31" s="53"/>
      <c r="F31" s="60"/>
      <c r="G31" s="55"/>
      <c r="H31" s="56"/>
      <c r="I31" s="61"/>
    </row>
    <row r="32" spans="1:9" x14ac:dyDescent="0.2">
      <c r="A32" s="47"/>
      <c r="B32" s="48"/>
      <c r="C32" s="48">
        <f t="shared" si="0"/>
        <v>0</v>
      </c>
      <c r="D32" s="49"/>
      <c r="E32" s="48"/>
      <c r="F32" s="58"/>
      <c r="G32" s="50"/>
      <c r="H32" s="51"/>
      <c r="I32" s="59"/>
    </row>
    <row r="33" spans="1:9" x14ac:dyDescent="0.2">
      <c r="A33" s="52"/>
      <c r="B33" s="53"/>
      <c r="C33" s="53">
        <f t="shared" si="0"/>
        <v>0</v>
      </c>
      <c r="D33" s="54"/>
      <c r="E33" s="53"/>
      <c r="F33" s="60"/>
      <c r="G33" s="55"/>
      <c r="H33" s="56"/>
      <c r="I33" s="61"/>
    </row>
    <row r="34" spans="1:9" x14ac:dyDescent="0.2">
      <c r="A34" s="47"/>
      <c r="B34" s="48"/>
      <c r="C34" s="48">
        <f t="shared" si="0"/>
        <v>0</v>
      </c>
      <c r="D34" s="49"/>
      <c r="E34" s="48"/>
      <c r="F34" s="58"/>
      <c r="G34" s="50"/>
      <c r="H34" s="51"/>
      <c r="I34" s="59"/>
    </row>
    <row r="35" spans="1:9" x14ac:dyDescent="0.2">
      <c r="A35" s="52"/>
      <c r="B35" s="53"/>
      <c r="C35" s="53">
        <f t="shared" si="0"/>
        <v>0</v>
      </c>
      <c r="D35" s="54"/>
      <c r="E35" s="53"/>
      <c r="F35" s="60"/>
      <c r="G35" s="55"/>
      <c r="H35" s="56"/>
      <c r="I35" s="61"/>
    </row>
    <row r="36" spans="1:9" x14ac:dyDescent="0.2">
      <c r="A36" s="47"/>
      <c r="B36" s="48"/>
      <c r="C36" s="48">
        <f t="shared" si="0"/>
        <v>0</v>
      </c>
      <c r="D36" s="49"/>
      <c r="E36" s="48"/>
      <c r="F36" s="58"/>
      <c r="G36" s="50"/>
      <c r="H36" s="51"/>
      <c r="I36" s="59"/>
    </row>
    <row r="37" spans="1:9" x14ac:dyDescent="0.2">
      <c r="A37" s="52"/>
      <c r="B37" s="53"/>
      <c r="C37" s="53">
        <f t="shared" si="0"/>
        <v>0</v>
      </c>
      <c r="D37" s="54"/>
      <c r="E37" s="53"/>
      <c r="F37" s="60"/>
      <c r="G37" s="55"/>
      <c r="H37" s="56"/>
      <c r="I37" s="61"/>
    </row>
    <row r="38" spans="1:9" x14ac:dyDescent="0.2">
      <c r="A38" s="47"/>
      <c r="B38" s="48"/>
      <c r="C38" s="48">
        <f t="shared" si="0"/>
        <v>0</v>
      </c>
      <c r="D38" s="49"/>
      <c r="E38" s="48"/>
      <c r="F38" s="58"/>
      <c r="G38" s="50"/>
      <c r="H38" s="51"/>
      <c r="I38" s="59"/>
    </row>
    <row r="39" spans="1:9" x14ac:dyDescent="0.2">
      <c r="A39" s="52"/>
      <c r="B39" s="53"/>
      <c r="C39" s="53">
        <f t="shared" si="0"/>
        <v>0</v>
      </c>
      <c r="D39" s="54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50"/>
  <sheetViews>
    <sheetView showGridLines="0" rightToLeft="1" zoomScale="70" zoomScaleNormal="70" workbookViewId="0">
      <selection activeCell="G5" sqref="G5:I5"/>
    </sheetView>
  </sheetViews>
  <sheetFormatPr defaultRowHeight="20.25" x14ac:dyDescent="0.2"/>
  <cols>
    <col min="1" max="1" width="17.375" style="39" customWidth="1"/>
    <col min="2" max="2" width="22" style="39" customWidth="1"/>
    <col min="3" max="3" width="26.25" style="34" customWidth="1"/>
    <col min="4" max="4" width="32.125" style="34" bestFit="1" customWidth="1"/>
    <col min="5" max="5" width="18.375" style="34" bestFit="1" customWidth="1"/>
    <col min="6" max="6" width="19.875" style="34" bestFit="1" customWidth="1"/>
    <col min="7" max="7" width="18.625" style="34" customWidth="1"/>
    <col min="8" max="8" width="16.75" style="35" customWidth="1"/>
    <col min="9" max="9" width="29.625" style="35" bestFit="1" customWidth="1"/>
  </cols>
  <sheetData>
    <row r="1" spans="1:9" ht="40.5" customHeight="1" x14ac:dyDescent="0.2">
      <c r="A1" s="406" t="s">
        <v>10</v>
      </c>
      <c r="B1" s="407"/>
      <c r="D1" s="66" t="s">
        <v>38</v>
      </c>
      <c r="E1" s="45">
        <f>SUM(C5:C150)</f>
        <v>0</v>
      </c>
      <c r="F1" s="402" t="s">
        <v>41</v>
      </c>
      <c r="G1" s="403"/>
      <c r="H1" s="403"/>
    </row>
    <row r="2" spans="1:9" ht="40.5" customHeight="1" x14ac:dyDescent="0.2">
      <c r="A2" s="408"/>
      <c r="B2" s="409"/>
      <c r="D2" s="67" t="s">
        <v>39</v>
      </c>
      <c r="E2" s="64">
        <f>SUM(G5:G149)</f>
        <v>0</v>
      </c>
      <c r="F2" s="402"/>
      <c r="G2" s="403"/>
      <c r="H2" s="403"/>
    </row>
    <row r="3" spans="1:9" ht="40.5" customHeight="1" thickBot="1" x14ac:dyDescent="0.25">
      <c r="A3" s="410"/>
      <c r="B3" s="411"/>
      <c r="D3" s="68" t="s">
        <v>40</v>
      </c>
      <c r="E3" s="65">
        <f>E1-E2</f>
        <v>0</v>
      </c>
      <c r="F3" s="404"/>
      <c r="G3" s="405"/>
      <c r="H3" s="405"/>
    </row>
    <row r="4" spans="1:9" ht="47.25" customHeight="1" x14ac:dyDescent="0.2">
      <c r="A4" s="40" t="s">
        <v>1</v>
      </c>
      <c r="B4" s="41" t="s">
        <v>2</v>
      </c>
      <c r="C4" s="42" t="s">
        <v>3</v>
      </c>
      <c r="D4" s="42" t="s">
        <v>16</v>
      </c>
      <c r="E4" s="42" t="s">
        <v>31</v>
      </c>
      <c r="F4" s="42" t="s">
        <v>20</v>
      </c>
      <c r="G4" s="43" t="s">
        <v>32</v>
      </c>
      <c r="H4" s="44" t="s">
        <v>33</v>
      </c>
      <c r="I4" s="45" t="s">
        <v>34</v>
      </c>
    </row>
    <row r="5" spans="1:9" x14ac:dyDescent="0.2">
      <c r="A5" s="98"/>
      <c r="B5" s="99"/>
      <c r="C5" s="99"/>
      <c r="D5" s="100"/>
      <c r="E5" s="99"/>
      <c r="F5" s="101"/>
      <c r="G5" s="48"/>
      <c r="H5" s="100"/>
      <c r="I5" s="59"/>
    </row>
    <row r="6" spans="1:9" x14ac:dyDescent="0.2">
      <c r="A6" s="72"/>
      <c r="B6" s="73"/>
      <c r="C6" s="73">
        <f>A6*B6</f>
        <v>0</v>
      </c>
      <c r="D6" s="74"/>
      <c r="E6" s="73"/>
      <c r="F6" s="79"/>
      <c r="G6" s="50"/>
      <c r="H6" s="51"/>
      <c r="I6" s="59"/>
    </row>
    <row r="7" spans="1:9" x14ac:dyDescent="0.2">
      <c r="A7" s="75"/>
      <c r="B7" s="76"/>
      <c r="C7" s="76">
        <f>A7*B7</f>
        <v>0</v>
      </c>
      <c r="D7" s="77"/>
      <c r="E7" s="76"/>
      <c r="F7" s="78"/>
      <c r="G7" s="55"/>
      <c r="H7" s="56"/>
      <c r="I7" s="61"/>
    </row>
    <row r="8" spans="1:9" x14ac:dyDescent="0.2">
      <c r="A8" s="72"/>
      <c r="B8" s="73"/>
      <c r="C8" s="73">
        <f t="shared" ref="C8:C71" si="0">A8*B8</f>
        <v>0</v>
      </c>
      <c r="D8" s="74"/>
      <c r="E8" s="73"/>
      <c r="F8" s="79"/>
      <c r="G8" s="50"/>
      <c r="H8" s="51"/>
      <c r="I8" s="59"/>
    </row>
    <row r="9" spans="1:9" x14ac:dyDescent="0.2">
      <c r="A9" s="75"/>
      <c r="B9" s="76"/>
      <c r="C9" s="76">
        <f t="shared" si="0"/>
        <v>0</v>
      </c>
      <c r="D9" s="77"/>
      <c r="E9" s="76"/>
      <c r="F9" s="78"/>
      <c r="G9" s="55"/>
      <c r="H9" s="56"/>
      <c r="I9" s="61"/>
    </row>
    <row r="10" spans="1:9" x14ac:dyDescent="0.2">
      <c r="A10" s="72"/>
      <c r="B10" s="73"/>
      <c r="C10" s="73">
        <f t="shared" si="0"/>
        <v>0</v>
      </c>
      <c r="D10" s="74"/>
      <c r="E10" s="73"/>
      <c r="F10" s="79"/>
      <c r="G10" s="50"/>
      <c r="H10" s="51"/>
      <c r="I10" s="59"/>
    </row>
    <row r="11" spans="1:9" x14ac:dyDescent="0.2">
      <c r="A11" s="75"/>
      <c r="B11" s="76"/>
      <c r="C11" s="76">
        <f t="shared" si="0"/>
        <v>0</v>
      </c>
      <c r="D11" s="77"/>
      <c r="E11" s="76"/>
      <c r="F11" s="78"/>
      <c r="G11" s="55"/>
      <c r="H11" s="56"/>
      <c r="I11" s="61"/>
    </row>
    <row r="12" spans="1:9" x14ac:dyDescent="0.2">
      <c r="A12" s="47"/>
      <c r="B12" s="48"/>
      <c r="C12" s="48">
        <f t="shared" si="0"/>
        <v>0</v>
      </c>
      <c r="D12" s="49"/>
      <c r="E12" s="48"/>
      <c r="F12" s="58"/>
      <c r="G12" s="50"/>
      <c r="H12" s="51"/>
      <c r="I12" s="59"/>
    </row>
    <row r="13" spans="1:9" x14ac:dyDescent="0.2">
      <c r="A13" s="52"/>
      <c r="B13" s="53"/>
      <c r="C13" s="53">
        <f t="shared" si="0"/>
        <v>0</v>
      </c>
      <c r="D13" s="54"/>
      <c r="E13" s="53"/>
      <c r="F13" s="60"/>
      <c r="G13" s="55"/>
      <c r="H13" s="56"/>
      <c r="I13" s="61"/>
    </row>
    <row r="14" spans="1:9" x14ac:dyDescent="0.2">
      <c r="A14" s="47"/>
      <c r="B14" s="48"/>
      <c r="C14" s="48">
        <f t="shared" si="0"/>
        <v>0</v>
      </c>
      <c r="D14" s="49"/>
      <c r="E14" s="48"/>
      <c r="F14" s="58"/>
      <c r="G14" s="50"/>
      <c r="H14" s="51"/>
      <c r="I14" s="59"/>
    </row>
    <row r="15" spans="1:9" x14ac:dyDescent="0.2">
      <c r="A15" s="52"/>
      <c r="B15" s="53"/>
      <c r="C15" s="53">
        <f t="shared" si="0"/>
        <v>0</v>
      </c>
      <c r="D15" s="54"/>
      <c r="E15" s="53"/>
      <c r="F15" s="60"/>
      <c r="G15" s="55"/>
      <c r="H15" s="56"/>
      <c r="I15" s="61"/>
    </row>
    <row r="16" spans="1:9" x14ac:dyDescent="0.2">
      <c r="A16" s="47"/>
      <c r="B16" s="48"/>
      <c r="C16" s="48">
        <f t="shared" si="0"/>
        <v>0</v>
      </c>
      <c r="D16" s="49"/>
      <c r="E16" s="48"/>
      <c r="F16" s="58"/>
      <c r="G16" s="50"/>
      <c r="H16" s="51"/>
      <c r="I16" s="59"/>
    </row>
    <row r="17" spans="1:9" x14ac:dyDescent="0.2">
      <c r="A17" s="52"/>
      <c r="B17" s="53"/>
      <c r="C17" s="53">
        <f t="shared" si="0"/>
        <v>0</v>
      </c>
      <c r="D17" s="54"/>
      <c r="E17" s="53"/>
      <c r="F17" s="60"/>
      <c r="G17" s="55"/>
      <c r="H17" s="56"/>
      <c r="I17" s="61"/>
    </row>
    <row r="18" spans="1:9" x14ac:dyDescent="0.2">
      <c r="A18" s="47"/>
      <c r="B18" s="48"/>
      <c r="C18" s="48">
        <f t="shared" si="0"/>
        <v>0</v>
      </c>
      <c r="D18" s="49"/>
      <c r="E18" s="48"/>
      <c r="F18" s="58"/>
      <c r="G18" s="50"/>
      <c r="H18" s="51"/>
      <c r="I18" s="59"/>
    </row>
    <row r="19" spans="1:9" x14ac:dyDescent="0.2">
      <c r="A19" s="52"/>
      <c r="B19" s="53"/>
      <c r="C19" s="53">
        <f t="shared" si="0"/>
        <v>0</v>
      </c>
      <c r="D19" s="54"/>
      <c r="E19" s="53"/>
      <c r="F19" s="60"/>
      <c r="G19" s="55"/>
      <c r="H19" s="56"/>
      <c r="I19" s="61"/>
    </row>
    <row r="20" spans="1:9" x14ac:dyDescent="0.2">
      <c r="A20" s="47"/>
      <c r="B20" s="48"/>
      <c r="C20" s="48">
        <f t="shared" si="0"/>
        <v>0</v>
      </c>
      <c r="D20" s="49"/>
      <c r="E20" s="48"/>
      <c r="F20" s="58"/>
      <c r="G20" s="50"/>
      <c r="H20" s="51"/>
      <c r="I20" s="59"/>
    </row>
    <row r="21" spans="1:9" x14ac:dyDescent="0.2">
      <c r="A21" s="52"/>
      <c r="B21" s="53"/>
      <c r="C21" s="53">
        <f t="shared" si="0"/>
        <v>0</v>
      </c>
      <c r="D21" s="54"/>
      <c r="E21" s="53"/>
      <c r="F21" s="60"/>
      <c r="G21" s="55"/>
      <c r="H21" s="56"/>
      <c r="I21" s="61"/>
    </row>
    <row r="22" spans="1:9" x14ac:dyDescent="0.2">
      <c r="A22" s="47"/>
      <c r="B22" s="48"/>
      <c r="C22" s="48">
        <f t="shared" si="0"/>
        <v>0</v>
      </c>
      <c r="D22" s="49"/>
      <c r="E22" s="48"/>
      <c r="F22" s="58"/>
      <c r="G22" s="50"/>
      <c r="H22" s="51"/>
      <c r="I22" s="59"/>
    </row>
    <row r="23" spans="1:9" x14ac:dyDescent="0.2">
      <c r="A23" s="52"/>
      <c r="B23" s="53"/>
      <c r="C23" s="53">
        <f t="shared" si="0"/>
        <v>0</v>
      </c>
      <c r="D23" s="54"/>
      <c r="E23" s="53"/>
      <c r="F23" s="60"/>
      <c r="G23" s="55"/>
      <c r="H23" s="56"/>
      <c r="I23" s="61"/>
    </row>
    <row r="24" spans="1:9" x14ac:dyDescent="0.2">
      <c r="A24" s="47"/>
      <c r="B24" s="48"/>
      <c r="C24" s="48">
        <f t="shared" si="0"/>
        <v>0</v>
      </c>
      <c r="D24" s="49"/>
      <c r="E24" s="48"/>
      <c r="F24" s="58"/>
      <c r="G24" s="50"/>
      <c r="H24" s="51"/>
      <c r="I24" s="59"/>
    </row>
    <row r="25" spans="1:9" x14ac:dyDescent="0.2">
      <c r="A25" s="52"/>
      <c r="B25" s="53"/>
      <c r="C25" s="53">
        <f t="shared" si="0"/>
        <v>0</v>
      </c>
      <c r="D25" s="54"/>
      <c r="E25" s="53"/>
      <c r="F25" s="60"/>
      <c r="G25" s="55"/>
      <c r="H25" s="56"/>
      <c r="I25" s="61"/>
    </row>
    <row r="26" spans="1:9" x14ac:dyDescent="0.2">
      <c r="A26" s="47"/>
      <c r="B26" s="48"/>
      <c r="C26" s="48">
        <f t="shared" si="0"/>
        <v>0</v>
      </c>
      <c r="D26" s="49"/>
      <c r="E26" s="48"/>
      <c r="F26" s="58"/>
      <c r="G26" s="50"/>
      <c r="H26" s="51"/>
      <c r="I26" s="59"/>
    </row>
    <row r="27" spans="1:9" x14ac:dyDescent="0.2">
      <c r="A27" s="52"/>
      <c r="B27" s="53"/>
      <c r="C27" s="53">
        <f t="shared" si="0"/>
        <v>0</v>
      </c>
      <c r="D27" s="54"/>
      <c r="E27" s="53"/>
      <c r="F27" s="60"/>
      <c r="G27" s="55"/>
      <c r="H27" s="56"/>
      <c r="I27" s="61"/>
    </row>
    <row r="28" spans="1:9" x14ac:dyDescent="0.2">
      <c r="A28" s="47"/>
      <c r="B28" s="48"/>
      <c r="C28" s="48">
        <f t="shared" si="0"/>
        <v>0</v>
      </c>
      <c r="D28" s="49"/>
      <c r="E28" s="48"/>
      <c r="F28" s="58"/>
      <c r="G28" s="50"/>
      <c r="H28" s="51"/>
      <c r="I28" s="59"/>
    </row>
    <row r="29" spans="1:9" x14ac:dyDescent="0.2">
      <c r="A29" s="52"/>
      <c r="B29" s="53"/>
      <c r="C29" s="53">
        <f t="shared" si="0"/>
        <v>0</v>
      </c>
      <c r="D29" s="54"/>
      <c r="E29" s="53"/>
      <c r="F29" s="60"/>
      <c r="G29" s="55"/>
      <c r="H29" s="56"/>
      <c r="I29" s="61"/>
    </row>
    <row r="30" spans="1:9" x14ac:dyDescent="0.2">
      <c r="A30" s="47"/>
      <c r="B30" s="48"/>
      <c r="C30" s="48">
        <f t="shared" si="0"/>
        <v>0</v>
      </c>
      <c r="D30" s="49"/>
      <c r="E30" s="48"/>
      <c r="F30" s="58"/>
      <c r="G30" s="50"/>
      <c r="H30" s="51"/>
      <c r="I30" s="59"/>
    </row>
    <row r="31" spans="1:9" x14ac:dyDescent="0.2">
      <c r="A31" s="52"/>
      <c r="B31" s="53"/>
      <c r="C31" s="53">
        <f t="shared" si="0"/>
        <v>0</v>
      </c>
      <c r="D31" s="54"/>
      <c r="E31" s="53"/>
      <c r="F31" s="60"/>
      <c r="G31" s="55"/>
      <c r="H31" s="56"/>
      <c r="I31" s="61"/>
    </row>
    <row r="32" spans="1:9" x14ac:dyDescent="0.2">
      <c r="A32" s="47"/>
      <c r="B32" s="48"/>
      <c r="C32" s="48">
        <f t="shared" si="0"/>
        <v>0</v>
      </c>
      <c r="D32" s="49"/>
      <c r="E32" s="48"/>
      <c r="F32" s="58"/>
      <c r="G32" s="50"/>
      <c r="H32" s="51"/>
      <c r="I32" s="59"/>
    </row>
    <row r="33" spans="1:9" x14ac:dyDescent="0.2">
      <c r="A33" s="52"/>
      <c r="B33" s="53"/>
      <c r="C33" s="53">
        <f t="shared" si="0"/>
        <v>0</v>
      </c>
      <c r="D33" s="54"/>
      <c r="E33" s="53"/>
      <c r="F33" s="60"/>
      <c r="G33" s="55"/>
      <c r="H33" s="56"/>
      <c r="I33" s="61"/>
    </row>
    <row r="34" spans="1:9" x14ac:dyDescent="0.2">
      <c r="A34" s="47"/>
      <c r="B34" s="48"/>
      <c r="C34" s="48">
        <f t="shared" si="0"/>
        <v>0</v>
      </c>
      <c r="D34" s="49"/>
      <c r="E34" s="48"/>
      <c r="F34" s="58"/>
      <c r="G34" s="50"/>
      <c r="H34" s="51"/>
      <c r="I34" s="59"/>
    </row>
    <row r="35" spans="1:9" x14ac:dyDescent="0.2">
      <c r="A35" s="52"/>
      <c r="B35" s="53"/>
      <c r="C35" s="53">
        <f t="shared" si="0"/>
        <v>0</v>
      </c>
      <c r="D35" s="54"/>
      <c r="E35" s="53"/>
      <c r="F35" s="60"/>
      <c r="G35" s="55"/>
      <c r="H35" s="56"/>
      <c r="I35" s="61"/>
    </row>
    <row r="36" spans="1:9" x14ac:dyDescent="0.2">
      <c r="A36" s="47"/>
      <c r="B36" s="48"/>
      <c r="C36" s="48">
        <f t="shared" si="0"/>
        <v>0</v>
      </c>
      <c r="D36" s="49"/>
      <c r="E36" s="48"/>
      <c r="F36" s="58"/>
      <c r="G36" s="50"/>
      <c r="H36" s="51"/>
      <c r="I36" s="59"/>
    </row>
    <row r="37" spans="1:9" x14ac:dyDescent="0.2">
      <c r="A37" s="52"/>
      <c r="B37" s="53"/>
      <c r="C37" s="53">
        <f t="shared" si="0"/>
        <v>0</v>
      </c>
      <c r="D37" s="54"/>
      <c r="E37" s="53"/>
      <c r="F37" s="60"/>
      <c r="G37" s="55"/>
      <c r="H37" s="56"/>
      <c r="I37" s="61"/>
    </row>
    <row r="38" spans="1:9" x14ac:dyDescent="0.2">
      <c r="A38" s="47"/>
      <c r="B38" s="48"/>
      <c r="C38" s="48">
        <f t="shared" si="0"/>
        <v>0</v>
      </c>
      <c r="D38" s="49"/>
      <c r="E38" s="48"/>
      <c r="F38" s="58"/>
      <c r="G38" s="50"/>
      <c r="H38" s="51"/>
      <c r="I38" s="59"/>
    </row>
    <row r="39" spans="1:9" x14ac:dyDescent="0.2">
      <c r="A39" s="52"/>
      <c r="B39" s="53"/>
      <c r="C39" s="53">
        <f t="shared" si="0"/>
        <v>0</v>
      </c>
      <c r="D39" s="54"/>
      <c r="E39" s="53"/>
      <c r="F39" s="60"/>
      <c r="G39" s="55"/>
      <c r="H39" s="56"/>
      <c r="I39" s="61"/>
    </row>
    <row r="40" spans="1:9" x14ac:dyDescent="0.2">
      <c r="A40" s="47"/>
      <c r="B40" s="48"/>
      <c r="C40" s="48">
        <f t="shared" si="0"/>
        <v>0</v>
      </c>
      <c r="D40" s="49"/>
      <c r="E40" s="48"/>
      <c r="F40" s="58"/>
      <c r="G40" s="50"/>
      <c r="H40" s="51"/>
      <c r="I40" s="59"/>
    </row>
    <row r="41" spans="1:9" x14ac:dyDescent="0.2">
      <c r="A41" s="52"/>
      <c r="B41" s="53"/>
      <c r="C41" s="53">
        <f t="shared" si="0"/>
        <v>0</v>
      </c>
      <c r="D41" s="54"/>
      <c r="E41" s="53"/>
      <c r="F41" s="60"/>
      <c r="G41" s="55"/>
      <c r="H41" s="56"/>
      <c r="I41" s="61"/>
    </row>
    <row r="42" spans="1:9" x14ac:dyDescent="0.2">
      <c r="A42" s="47"/>
      <c r="B42" s="48"/>
      <c r="C42" s="48">
        <f t="shared" si="0"/>
        <v>0</v>
      </c>
      <c r="D42" s="49"/>
      <c r="E42" s="48"/>
      <c r="F42" s="58"/>
      <c r="G42" s="50"/>
      <c r="H42" s="51"/>
      <c r="I42" s="59"/>
    </row>
    <row r="43" spans="1:9" x14ac:dyDescent="0.2">
      <c r="A43" s="52"/>
      <c r="B43" s="53"/>
      <c r="C43" s="53">
        <f t="shared" si="0"/>
        <v>0</v>
      </c>
      <c r="D43" s="54"/>
      <c r="E43" s="53"/>
      <c r="F43" s="60"/>
      <c r="G43" s="55"/>
      <c r="H43" s="56"/>
      <c r="I43" s="61"/>
    </row>
    <row r="44" spans="1:9" x14ac:dyDescent="0.2">
      <c r="A44" s="47"/>
      <c r="B44" s="48"/>
      <c r="C44" s="48">
        <f t="shared" si="0"/>
        <v>0</v>
      </c>
      <c r="D44" s="49"/>
      <c r="E44" s="48"/>
      <c r="F44" s="58"/>
      <c r="G44" s="50"/>
      <c r="H44" s="51"/>
      <c r="I44" s="59"/>
    </row>
    <row r="45" spans="1:9" x14ac:dyDescent="0.2">
      <c r="A45" s="52"/>
      <c r="B45" s="53"/>
      <c r="C45" s="53">
        <f t="shared" si="0"/>
        <v>0</v>
      </c>
      <c r="D45" s="54"/>
      <c r="E45" s="53"/>
      <c r="F45" s="60"/>
      <c r="G45" s="55"/>
      <c r="H45" s="56"/>
      <c r="I45" s="61"/>
    </row>
    <row r="46" spans="1:9" x14ac:dyDescent="0.2">
      <c r="A46" s="47"/>
      <c r="B46" s="48"/>
      <c r="C46" s="48">
        <f t="shared" si="0"/>
        <v>0</v>
      </c>
      <c r="D46" s="49"/>
      <c r="E46" s="48"/>
      <c r="F46" s="58"/>
      <c r="G46" s="50"/>
      <c r="H46" s="51"/>
      <c r="I46" s="59"/>
    </row>
    <row r="47" spans="1:9" x14ac:dyDescent="0.2">
      <c r="A47" s="52"/>
      <c r="B47" s="53"/>
      <c r="C47" s="53">
        <f t="shared" si="0"/>
        <v>0</v>
      </c>
      <c r="D47" s="54"/>
      <c r="E47" s="53"/>
      <c r="F47" s="60"/>
      <c r="G47" s="55"/>
      <c r="H47" s="56"/>
      <c r="I47" s="61"/>
    </row>
    <row r="48" spans="1:9" x14ac:dyDescent="0.2">
      <c r="A48" s="47"/>
      <c r="B48" s="48"/>
      <c r="C48" s="48">
        <f t="shared" si="0"/>
        <v>0</v>
      </c>
      <c r="D48" s="49"/>
      <c r="E48" s="48"/>
      <c r="F48" s="58"/>
      <c r="G48" s="50"/>
      <c r="H48" s="51"/>
      <c r="I48" s="59"/>
    </row>
    <row r="49" spans="1:9" x14ac:dyDescent="0.2">
      <c r="A49" s="52"/>
      <c r="B49" s="53"/>
      <c r="C49" s="53">
        <f t="shared" si="0"/>
        <v>0</v>
      </c>
      <c r="D49" s="54"/>
      <c r="E49" s="53"/>
      <c r="F49" s="60"/>
      <c r="G49" s="55"/>
      <c r="H49" s="56"/>
      <c r="I49" s="61"/>
    </row>
    <row r="50" spans="1:9" x14ac:dyDescent="0.2">
      <c r="A50" s="47"/>
      <c r="B50" s="48"/>
      <c r="C50" s="48">
        <f t="shared" si="0"/>
        <v>0</v>
      </c>
      <c r="D50" s="49"/>
      <c r="E50" s="48"/>
      <c r="F50" s="58"/>
      <c r="G50" s="50"/>
      <c r="H50" s="51"/>
      <c r="I50" s="59"/>
    </row>
    <row r="51" spans="1:9" x14ac:dyDescent="0.2">
      <c r="A51" s="52"/>
      <c r="B51" s="53"/>
      <c r="C51" s="53">
        <f t="shared" si="0"/>
        <v>0</v>
      </c>
      <c r="D51" s="54"/>
      <c r="E51" s="53"/>
      <c r="F51" s="60"/>
      <c r="G51" s="55"/>
      <c r="H51" s="56"/>
      <c r="I51" s="61"/>
    </row>
    <row r="52" spans="1:9" x14ac:dyDescent="0.2">
      <c r="A52" s="47"/>
      <c r="B52" s="48"/>
      <c r="C52" s="48">
        <f t="shared" si="0"/>
        <v>0</v>
      </c>
      <c r="D52" s="49"/>
      <c r="E52" s="48"/>
      <c r="F52" s="58"/>
      <c r="G52" s="50"/>
      <c r="H52" s="51"/>
      <c r="I52" s="59"/>
    </row>
    <row r="53" spans="1:9" x14ac:dyDescent="0.2">
      <c r="A53" s="52"/>
      <c r="B53" s="53"/>
      <c r="C53" s="53">
        <f t="shared" si="0"/>
        <v>0</v>
      </c>
      <c r="D53" s="54"/>
      <c r="E53" s="53"/>
      <c r="F53" s="60"/>
      <c r="G53" s="55"/>
      <c r="H53" s="56"/>
      <c r="I53" s="61"/>
    </row>
    <row r="54" spans="1:9" x14ac:dyDescent="0.2">
      <c r="A54" s="47"/>
      <c r="B54" s="48"/>
      <c r="C54" s="48">
        <f t="shared" si="0"/>
        <v>0</v>
      </c>
      <c r="D54" s="49"/>
      <c r="E54" s="48"/>
      <c r="F54" s="58"/>
      <c r="G54" s="50"/>
      <c r="H54" s="51"/>
      <c r="I54" s="59"/>
    </row>
    <row r="55" spans="1:9" x14ac:dyDescent="0.2">
      <c r="A55" s="52"/>
      <c r="B55" s="53"/>
      <c r="C55" s="53">
        <f t="shared" si="0"/>
        <v>0</v>
      </c>
      <c r="D55" s="54"/>
      <c r="E55" s="53"/>
      <c r="F55" s="60"/>
      <c r="G55" s="55"/>
      <c r="H55" s="56"/>
      <c r="I55" s="61"/>
    </row>
    <row r="56" spans="1:9" x14ac:dyDescent="0.2">
      <c r="A56" s="47"/>
      <c r="B56" s="48"/>
      <c r="C56" s="48">
        <f t="shared" si="0"/>
        <v>0</v>
      </c>
      <c r="D56" s="49"/>
      <c r="E56" s="48"/>
      <c r="F56" s="58"/>
      <c r="G56" s="50"/>
      <c r="H56" s="51"/>
      <c r="I56" s="59"/>
    </row>
    <row r="57" spans="1:9" x14ac:dyDescent="0.2">
      <c r="A57" s="52"/>
      <c r="B57" s="53"/>
      <c r="C57" s="53">
        <f t="shared" si="0"/>
        <v>0</v>
      </c>
      <c r="D57" s="54"/>
      <c r="E57" s="53"/>
      <c r="F57" s="60"/>
      <c r="G57" s="55"/>
      <c r="H57" s="56"/>
      <c r="I57" s="61"/>
    </row>
    <row r="58" spans="1:9" x14ac:dyDescent="0.2">
      <c r="A58" s="47"/>
      <c r="B58" s="48"/>
      <c r="C58" s="48">
        <f t="shared" si="0"/>
        <v>0</v>
      </c>
      <c r="D58" s="49"/>
      <c r="E58" s="48"/>
      <c r="F58" s="58"/>
      <c r="G58" s="50"/>
      <c r="H58" s="51"/>
      <c r="I58" s="59"/>
    </row>
    <row r="59" spans="1:9" x14ac:dyDescent="0.2">
      <c r="A59" s="52"/>
      <c r="B59" s="53"/>
      <c r="C59" s="53">
        <f t="shared" si="0"/>
        <v>0</v>
      </c>
      <c r="D59" s="54"/>
      <c r="E59" s="53"/>
      <c r="F59" s="60"/>
      <c r="G59" s="55"/>
      <c r="H59" s="56"/>
      <c r="I59" s="61"/>
    </row>
    <row r="60" spans="1:9" x14ac:dyDescent="0.2">
      <c r="A60" s="47"/>
      <c r="B60" s="48"/>
      <c r="C60" s="48">
        <f t="shared" si="0"/>
        <v>0</v>
      </c>
      <c r="D60" s="49"/>
      <c r="E60" s="48"/>
      <c r="F60" s="58"/>
      <c r="G60" s="50"/>
      <c r="H60" s="51"/>
      <c r="I60" s="59"/>
    </row>
    <row r="61" spans="1:9" x14ac:dyDescent="0.2">
      <c r="A61" s="52"/>
      <c r="B61" s="53"/>
      <c r="C61" s="53">
        <f t="shared" si="0"/>
        <v>0</v>
      </c>
      <c r="D61" s="54"/>
      <c r="E61" s="53"/>
      <c r="F61" s="60"/>
      <c r="G61" s="55"/>
      <c r="H61" s="56"/>
      <c r="I61" s="61"/>
    </row>
    <row r="62" spans="1:9" x14ac:dyDescent="0.2">
      <c r="A62" s="47"/>
      <c r="B62" s="48"/>
      <c r="C62" s="48">
        <f t="shared" si="0"/>
        <v>0</v>
      </c>
      <c r="D62" s="49"/>
      <c r="E62" s="48"/>
      <c r="F62" s="58"/>
      <c r="G62" s="50"/>
      <c r="H62" s="51"/>
      <c r="I62" s="59"/>
    </row>
    <row r="63" spans="1:9" x14ac:dyDescent="0.2">
      <c r="A63" s="52"/>
      <c r="B63" s="53"/>
      <c r="C63" s="53">
        <f t="shared" si="0"/>
        <v>0</v>
      </c>
      <c r="D63" s="54"/>
      <c r="E63" s="53"/>
      <c r="F63" s="60"/>
      <c r="G63" s="55"/>
      <c r="H63" s="56"/>
      <c r="I63" s="61"/>
    </row>
    <row r="64" spans="1:9" x14ac:dyDescent="0.2">
      <c r="A64" s="47"/>
      <c r="B64" s="48"/>
      <c r="C64" s="48">
        <f t="shared" si="0"/>
        <v>0</v>
      </c>
      <c r="D64" s="49"/>
      <c r="E64" s="48"/>
      <c r="F64" s="58"/>
      <c r="G64" s="50"/>
      <c r="H64" s="51"/>
      <c r="I64" s="59"/>
    </row>
    <row r="65" spans="1:9" x14ac:dyDescent="0.2">
      <c r="A65" s="52"/>
      <c r="B65" s="53"/>
      <c r="C65" s="53">
        <f t="shared" si="0"/>
        <v>0</v>
      </c>
      <c r="D65" s="54"/>
      <c r="E65" s="53"/>
      <c r="F65" s="60"/>
      <c r="G65" s="55"/>
      <c r="H65" s="56"/>
      <c r="I65" s="61"/>
    </row>
    <row r="66" spans="1:9" x14ac:dyDescent="0.2">
      <c r="A66" s="47"/>
      <c r="B66" s="48"/>
      <c r="C66" s="48">
        <f t="shared" si="0"/>
        <v>0</v>
      </c>
      <c r="D66" s="49"/>
      <c r="E66" s="48"/>
      <c r="F66" s="58"/>
      <c r="G66" s="50"/>
      <c r="H66" s="51"/>
      <c r="I66" s="59"/>
    </row>
    <row r="67" spans="1:9" x14ac:dyDescent="0.2">
      <c r="A67" s="52"/>
      <c r="B67" s="53"/>
      <c r="C67" s="53">
        <f t="shared" si="0"/>
        <v>0</v>
      </c>
      <c r="D67" s="54"/>
      <c r="E67" s="53"/>
      <c r="F67" s="60"/>
      <c r="G67" s="55"/>
      <c r="H67" s="56"/>
      <c r="I67" s="61"/>
    </row>
    <row r="68" spans="1:9" x14ac:dyDescent="0.2">
      <c r="A68" s="47"/>
      <c r="B68" s="48"/>
      <c r="C68" s="48">
        <f t="shared" si="0"/>
        <v>0</v>
      </c>
      <c r="D68" s="49"/>
      <c r="E68" s="48"/>
      <c r="F68" s="58"/>
      <c r="G68" s="50"/>
      <c r="H68" s="51"/>
      <c r="I68" s="59"/>
    </row>
    <row r="69" spans="1:9" x14ac:dyDescent="0.2">
      <c r="A69" s="52"/>
      <c r="B69" s="53"/>
      <c r="C69" s="53">
        <f t="shared" si="0"/>
        <v>0</v>
      </c>
      <c r="D69" s="54"/>
      <c r="E69" s="53"/>
      <c r="F69" s="60"/>
      <c r="G69" s="55"/>
      <c r="H69" s="56"/>
      <c r="I69" s="61"/>
    </row>
    <row r="70" spans="1:9" x14ac:dyDescent="0.2">
      <c r="A70" s="47"/>
      <c r="B70" s="48"/>
      <c r="C70" s="48">
        <f t="shared" si="0"/>
        <v>0</v>
      </c>
      <c r="D70" s="49"/>
      <c r="E70" s="48"/>
      <c r="F70" s="58"/>
      <c r="G70" s="50"/>
      <c r="H70" s="51"/>
      <c r="I70" s="59"/>
    </row>
    <row r="71" spans="1:9" x14ac:dyDescent="0.2">
      <c r="A71" s="52"/>
      <c r="B71" s="53"/>
      <c r="C71" s="53">
        <f t="shared" si="0"/>
        <v>0</v>
      </c>
      <c r="D71" s="54"/>
      <c r="E71" s="53"/>
      <c r="F71" s="60"/>
      <c r="G71" s="55"/>
      <c r="H71" s="56"/>
      <c r="I71" s="61"/>
    </row>
    <row r="72" spans="1:9" x14ac:dyDescent="0.2">
      <c r="A72" s="47"/>
      <c r="B72" s="48"/>
      <c r="C72" s="48">
        <f t="shared" ref="C72:C135" si="1">A72*B72</f>
        <v>0</v>
      </c>
      <c r="D72" s="49"/>
      <c r="E72" s="48"/>
      <c r="F72" s="58"/>
      <c r="G72" s="50"/>
      <c r="H72" s="51"/>
      <c r="I72" s="59"/>
    </row>
    <row r="73" spans="1:9" x14ac:dyDescent="0.2">
      <c r="A73" s="52"/>
      <c r="B73" s="53"/>
      <c r="C73" s="53">
        <f t="shared" si="1"/>
        <v>0</v>
      </c>
      <c r="D73" s="54"/>
      <c r="E73" s="53"/>
      <c r="F73" s="60"/>
      <c r="G73" s="55"/>
      <c r="H73" s="56"/>
      <c r="I73" s="61"/>
    </row>
    <row r="74" spans="1:9" x14ac:dyDescent="0.2">
      <c r="A74" s="47"/>
      <c r="B74" s="48"/>
      <c r="C74" s="48">
        <f t="shared" si="1"/>
        <v>0</v>
      </c>
      <c r="D74" s="49"/>
      <c r="E74" s="48"/>
      <c r="F74" s="58"/>
      <c r="G74" s="50"/>
      <c r="H74" s="51"/>
      <c r="I74" s="59"/>
    </row>
    <row r="75" spans="1:9" x14ac:dyDescent="0.2">
      <c r="A75" s="52"/>
      <c r="B75" s="53"/>
      <c r="C75" s="53">
        <f t="shared" si="1"/>
        <v>0</v>
      </c>
      <c r="D75" s="54"/>
      <c r="E75" s="53"/>
      <c r="F75" s="60"/>
      <c r="G75" s="55"/>
      <c r="H75" s="56"/>
      <c r="I75" s="61"/>
    </row>
    <row r="76" spans="1:9" x14ac:dyDescent="0.2">
      <c r="A76" s="47"/>
      <c r="B76" s="48"/>
      <c r="C76" s="48">
        <f t="shared" si="1"/>
        <v>0</v>
      </c>
      <c r="D76" s="49"/>
      <c r="E76" s="48"/>
      <c r="F76" s="58"/>
      <c r="G76" s="50"/>
      <c r="H76" s="51"/>
      <c r="I76" s="59"/>
    </row>
    <row r="77" spans="1:9" x14ac:dyDescent="0.2">
      <c r="A77" s="52"/>
      <c r="B77" s="53"/>
      <c r="C77" s="53">
        <f t="shared" si="1"/>
        <v>0</v>
      </c>
      <c r="D77" s="54"/>
      <c r="E77" s="53"/>
      <c r="F77" s="60"/>
      <c r="G77" s="55"/>
      <c r="H77" s="56"/>
      <c r="I77" s="61"/>
    </row>
    <row r="78" spans="1:9" x14ac:dyDescent="0.2">
      <c r="A78" s="47"/>
      <c r="B78" s="48"/>
      <c r="C78" s="48">
        <f t="shared" si="1"/>
        <v>0</v>
      </c>
      <c r="D78" s="49"/>
      <c r="E78" s="48"/>
      <c r="F78" s="58"/>
      <c r="G78" s="50"/>
      <c r="H78" s="51"/>
      <c r="I78" s="59"/>
    </row>
    <row r="79" spans="1:9" x14ac:dyDescent="0.2">
      <c r="A79" s="52"/>
      <c r="B79" s="53"/>
      <c r="C79" s="53">
        <f t="shared" si="1"/>
        <v>0</v>
      </c>
      <c r="D79" s="54"/>
      <c r="E79" s="53"/>
      <c r="F79" s="60"/>
      <c r="G79" s="55"/>
      <c r="H79" s="56"/>
      <c r="I79" s="61"/>
    </row>
    <row r="80" spans="1:9" x14ac:dyDescent="0.2">
      <c r="A80" s="47"/>
      <c r="B80" s="48"/>
      <c r="C80" s="48">
        <f t="shared" si="1"/>
        <v>0</v>
      </c>
      <c r="D80" s="49"/>
      <c r="E80" s="48"/>
      <c r="F80" s="58"/>
      <c r="G80" s="50"/>
      <c r="H80" s="51"/>
      <c r="I80" s="59"/>
    </row>
    <row r="81" spans="1:9" x14ac:dyDescent="0.2">
      <c r="A81" s="52"/>
      <c r="B81" s="53"/>
      <c r="C81" s="53">
        <f t="shared" si="1"/>
        <v>0</v>
      </c>
      <c r="D81" s="54"/>
      <c r="E81" s="53"/>
      <c r="F81" s="60"/>
      <c r="G81" s="55"/>
      <c r="H81" s="56"/>
      <c r="I81" s="61"/>
    </row>
    <row r="82" spans="1:9" x14ac:dyDescent="0.2">
      <c r="A82" s="47"/>
      <c r="B82" s="48"/>
      <c r="C82" s="48">
        <f t="shared" si="1"/>
        <v>0</v>
      </c>
      <c r="D82" s="49"/>
      <c r="E82" s="48"/>
      <c r="F82" s="58"/>
      <c r="G82" s="50"/>
      <c r="H82" s="51"/>
      <c r="I82" s="59"/>
    </row>
    <row r="83" spans="1:9" x14ac:dyDescent="0.2">
      <c r="A83" s="52"/>
      <c r="B83" s="53"/>
      <c r="C83" s="53">
        <f t="shared" si="1"/>
        <v>0</v>
      </c>
      <c r="D83" s="54"/>
      <c r="E83" s="53"/>
      <c r="F83" s="60"/>
      <c r="G83" s="55"/>
      <c r="H83" s="56"/>
      <c r="I83" s="61"/>
    </row>
    <row r="84" spans="1:9" x14ac:dyDescent="0.2">
      <c r="A84" s="47"/>
      <c r="B84" s="48"/>
      <c r="C84" s="48">
        <f t="shared" si="1"/>
        <v>0</v>
      </c>
      <c r="D84" s="49"/>
      <c r="E84" s="48"/>
      <c r="F84" s="58"/>
      <c r="G84" s="50"/>
      <c r="H84" s="51"/>
      <c r="I84" s="59"/>
    </row>
    <row r="85" spans="1:9" x14ac:dyDescent="0.2">
      <c r="A85" s="52"/>
      <c r="B85" s="53"/>
      <c r="C85" s="53">
        <f t="shared" si="1"/>
        <v>0</v>
      </c>
      <c r="D85" s="54"/>
      <c r="E85" s="53"/>
      <c r="F85" s="60"/>
      <c r="G85" s="55"/>
      <c r="H85" s="56"/>
      <c r="I85" s="61"/>
    </row>
    <row r="86" spans="1:9" x14ac:dyDescent="0.2">
      <c r="A86" s="47"/>
      <c r="B86" s="48"/>
      <c r="C86" s="48">
        <f t="shared" si="1"/>
        <v>0</v>
      </c>
      <c r="D86" s="49"/>
      <c r="E86" s="48"/>
      <c r="F86" s="58"/>
      <c r="G86" s="50"/>
      <c r="H86" s="51"/>
      <c r="I86" s="59"/>
    </row>
    <row r="87" spans="1:9" x14ac:dyDescent="0.2">
      <c r="A87" s="52"/>
      <c r="B87" s="53"/>
      <c r="C87" s="53">
        <f t="shared" si="1"/>
        <v>0</v>
      </c>
      <c r="D87" s="54"/>
      <c r="E87" s="53"/>
      <c r="F87" s="60"/>
      <c r="G87" s="55"/>
      <c r="H87" s="56"/>
      <c r="I87" s="61"/>
    </row>
    <row r="88" spans="1:9" x14ac:dyDescent="0.2">
      <c r="A88" s="47"/>
      <c r="B88" s="48"/>
      <c r="C88" s="48">
        <f t="shared" si="1"/>
        <v>0</v>
      </c>
      <c r="D88" s="49"/>
      <c r="E88" s="48"/>
      <c r="F88" s="58"/>
      <c r="G88" s="50"/>
      <c r="H88" s="51"/>
      <c r="I88" s="59"/>
    </row>
    <row r="89" spans="1:9" x14ac:dyDescent="0.2">
      <c r="A89" s="52"/>
      <c r="B89" s="53"/>
      <c r="C89" s="53">
        <f t="shared" si="1"/>
        <v>0</v>
      </c>
      <c r="D89" s="54"/>
      <c r="E89" s="53"/>
      <c r="F89" s="60"/>
      <c r="G89" s="55"/>
      <c r="H89" s="56"/>
      <c r="I89" s="61"/>
    </row>
    <row r="90" spans="1:9" x14ac:dyDescent="0.2">
      <c r="A90" s="47"/>
      <c r="B90" s="48"/>
      <c r="C90" s="48">
        <f t="shared" si="1"/>
        <v>0</v>
      </c>
      <c r="D90" s="49"/>
      <c r="E90" s="48"/>
      <c r="F90" s="58"/>
      <c r="G90" s="50"/>
      <c r="H90" s="51"/>
      <c r="I90" s="59"/>
    </row>
    <row r="91" spans="1:9" x14ac:dyDescent="0.2">
      <c r="A91" s="52"/>
      <c r="B91" s="53"/>
      <c r="C91" s="53">
        <f t="shared" si="1"/>
        <v>0</v>
      </c>
      <c r="D91" s="54"/>
      <c r="E91" s="53"/>
      <c r="F91" s="60"/>
      <c r="G91" s="55"/>
      <c r="H91" s="56"/>
      <c r="I91" s="61"/>
    </row>
    <row r="92" spans="1:9" x14ac:dyDescent="0.2">
      <c r="A92" s="47"/>
      <c r="B92" s="48"/>
      <c r="C92" s="48">
        <f t="shared" si="1"/>
        <v>0</v>
      </c>
      <c r="D92" s="49"/>
      <c r="E92" s="48"/>
      <c r="F92" s="58"/>
      <c r="G92" s="50"/>
      <c r="H92" s="51"/>
      <c r="I92" s="59"/>
    </row>
    <row r="93" spans="1:9" x14ac:dyDescent="0.2">
      <c r="A93" s="52"/>
      <c r="B93" s="53"/>
      <c r="C93" s="53">
        <f t="shared" si="1"/>
        <v>0</v>
      </c>
      <c r="D93" s="54"/>
      <c r="E93" s="53"/>
      <c r="F93" s="60"/>
      <c r="G93" s="55"/>
      <c r="H93" s="56"/>
      <c r="I93" s="61"/>
    </row>
    <row r="94" spans="1:9" x14ac:dyDescent="0.2">
      <c r="A94" s="47"/>
      <c r="B94" s="48"/>
      <c r="C94" s="48">
        <f t="shared" si="1"/>
        <v>0</v>
      </c>
      <c r="D94" s="49"/>
      <c r="E94" s="48"/>
      <c r="F94" s="58"/>
      <c r="G94" s="50"/>
      <c r="H94" s="51"/>
      <c r="I94" s="59"/>
    </row>
    <row r="95" spans="1:9" x14ac:dyDescent="0.2">
      <c r="A95" s="52"/>
      <c r="B95" s="53"/>
      <c r="C95" s="53">
        <f t="shared" si="1"/>
        <v>0</v>
      </c>
      <c r="D95" s="54"/>
      <c r="E95" s="53"/>
      <c r="F95" s="60"/>
      <c r="G95" s="55"/>
      <c r="H95" s="56"/>
      <c r="I95" s="61"/>
    </row>
    <row r="96" spans="1:9" x14ac:dyDescent="0.2">
      <c r="A96" s="47"/>
      <c r="B96" s="48"/>
      <c r="C96" s="48">
        <f t="shared" si="1"/>
        <v>0</v>
      </c>
      <c r="D96" s="49"/>
      <c r="E96" s="48"/>
      <c r="F96" s="58"/>
      <c r="G96" s="50"/>
      <c r="H96" s="51"/>
      <c r="I96" s="59"/>
    </row>
    <row r="97" spans="1:9" x14ac:dyDescent="0.2">
      <c r="A97" s="52"/>
      <c r="B97" s="53"/>
      <c r="C97" s="53">
        <f t="shared" si="1"/>
        <v>0</v>
      </c>
      <c r="D97" s="54"/>
      <c r="E97" s="53"/>
      <c r="F97" s="60"/>
      <c r="G97" s="55"/>
      <c r="H97" s="56"/>
      <c r="I97" s="61"/>
    </row>
    <row r="98" spans="1:9" x14ac:dyDescent="0.2">
      <c r="A98" s="47"/>
      <c r="B98" s="48"/>
      <c r="C98" s="48">
        <f t="shared" si="1"/>
        <v>0</v>
      </c>
      <c r="D98" s="49"/>
      <c r="E98" s="48"/>
      <c r="F98" s="58"/>
      <c r="G98" s="50"/>
      <c r="H98" s="51"/>
      <c r="I98" s="59"/>
    </row>
    <row r="99" spans="1:9" x14ac:dyDescent="0.2">
      <c r="A99" s="52"/>
      <c r="B99" s="53"/>
      <c r="C99" s="53">
        <f t="shared" si="1"/>
        <v>0</v>
      </c>
      <c r="D99" s="54"/>
      <c r="E99" s="53"/>
      <c r="F99" s="60"/>
      <c r="G99" s="55"/>
      <c r="H99" s="56"/>
      <c r="I99" s="61"/>
    </row>
    <row r="100" spans="1:9" x14ac:dyDescent="0.2">
      <c r="A100" s="47"/>
      <c r="B100" s="48"/>
      <c r="C100" s="48">
        <f t="shared" si="1"/>
        <v>0</v>
      </c>
      <c r="D100" s="49"/>
      <c r="E100" s="48"/>
      <c r="F100" s="58"/>
      <c r="G100" s="50"/>
      <c r="H100" s="51"/>
      <c r="I100" s="59"/>
    </row>
    <row r="101" spans="1:9" x14ac:dyDescent="0.2">
      <c r="A101" s="52"/>
      <c r="B101" s="53"/>
      <c r="C101" s="53">
        <f t="shared" si="1"/>
        <v>0</v>
      </c>
      <c r="D101" s="54"/>
      <c r="E101" s="53"/>
      <c r="F101" s="60"/>
      <c r="G101" s="55"/>
      <c r="H101" s="56"/>
      <c r="I101" s="61"/>
    </row>
    <row r="102" spans="1:9" x14ac:dyDescent="0.2">
      <c r="A102" s="47"/>
      <c r="B102" s="48"/>
      <c r="C102" s="48">
        <f t="shared" si="1"/>
        <v>0</v>
      </c>
      <c r="D102" s="49"/>
      <c r="E102" s="48"/>
      <c r="F102" s="58"/>
      <c r="G102" s="50"/>
      <c r="H102" s="51"/>
      <c r="I102" s="59"/>
    </row>
    <row r="103" spans="1:9" x14ac:dyDescent="0.2">
      <c r="A103" s="52"/>
      <c r="B103" s="53"/>
      <c r="C103" s="53">
        <f t="shared" si="1"/>
        <v>0</v>
      </c>
      <c r="D103" s="54"/>
      <c r="E103" s="53"/>
      <c r="F103" s="60"/>
      <c r="G103" s="55"/>
      <c r="H103" s="56"/>
      <c r="I103" s="61"/>
    </row>
    <row r="104" spans="1:9" x14ac:dyDescent="0.2">
      <c r="A104" s="47"/>
      <c r="B104" s="48"/>
      <c r="C104" s="48">
        <f t="shared" si="1"/>
        <v>0</v>
      </c>
      <c r="D104" s="49"/>
      <c r="E104" s="48"/>
      <c r="F104" s="58"/>
      <c r="G104" s="50"/>
      <c r="H104" s="51"/>
      <c r="I104" s="59"/>
    </row>
    <row r="105" spans="1:9" x14ac:dyDescent="0.2">
      <c r="A105" s="52"/>
      <c r="B105" s="53"/>
      <c r="C105" s="53">
        <f t="shared" si="1"/>
        <v>0</v>
      </c>
      <c r="D105" s="54"/>
      <c r="E105" s="53"/>
      <c r="F105" s="60"/>
      <c r="G105" s="55"/>
      <c r="H105" s="56"/>
      <c r="I105" s="61"/>
    </row>
    <row r="106" spans="1:9" x14ac:dyDescent="0.2">
      <c r="A106" s="47"/>
      <c r="B106" s="48"/>
      <c r="C106" s="48">
        <f t="shared" si="1"/>
        <v>0</v>
      </c>
      <c r="D106" s="49"/>
      <c r="E106" s="48"/>
      <c r="F106" s="58"/>
      <c r="G106" s="50"/>
      <c r="H106" s="51"/>
      <c r="I106" s="59"/>
    </row>
    <row r="107" spans="1:9" x14ac:dyDescent="0.2">
      <c r="A107" s="52"/>
      <c r="B107" s="53"/>
      <c r="C107" s="53">
        <f t="shared" si="1"/>
        <v>0</v>
      </c>
      <c r="D107" s="54"/>
      <c r="E107" s="53"/>
      <c r="F107" s="60"/>
      <c r="G107" s="55"/>
      <c r="H107" s="56"/>
      <c r="I107" s="61"/>
    </row>
    <row r="108" spans="1:9" x14ac:dyDescent="0.2">
      <c r="A108" s="47"/>
      <c r="B108" s="48"/>
      <c r="C108" s="48">
        <f t="shared" si="1"/>
        <v>0</v>
      </c>
      <c r="D108" s="49"/>
      <c r="E108" s="48"/>
      <c r="F108" s="58"/>
      <c r="G108" s="50"/>
      <c r="H108" s="51"/>
      <c r="I108" s="59"/>
    </row>
    <row r="109" spans="1:9" x14ac:dyDescent="0.2">
      <c r="A109" s="52"/>
      <c r="B109" s="53"/>
      <c r="C109" s="53">
        <f t="shared" si="1"/>
        <v>0</v>
      </c>
      <c r="D109" s="54"/>
      <c r="E109" s="53"/>
      <c r="F109" s="60"/>
      <c r="G109" s="55"/>
      <c r="H109" s="56"/>
      <c r="I109" s="61"/>
    </row>
    <row r="110" spans="1:9" x14ac:dyDescent="0.2">
      <c r="A110" s="47"/>
      <c r="B110" s="48"/>
      <c r="C110" s="48">
        <f t="shared" si="1"/>
        <v>0</v>
      </c>
      <c r="D110" s="49"/>
      <c r="E110" s="48"/>
      <c r="F110" s="58"/>
      <c r="G110" s="50"/>
      <c r="H110" s="51"/>
      <c r="I110" s="59"/>
    </row>
    <row r="111" spans="1:9" x14ac:dyDescent="0.2">
      <c r="A111" s="52"/>
      <c r="B111" s="53"/>
      <c r="C111" s="53">
        <f t="shared" si="1"/>
        <v>0</v>
      </c>
      <c r="D111" s="54"/>
      <c r="E111" s="53"/>
      <c r="F111" s="60"/>
      <c r="G111" s="55"/>
      <c r="H111" s="56"/>
      <c r="I111" s="61"/>
    </row>
    <row r="112" spans="1:9" x14ac:dyDescent="0.2">
      <c r="A112" s="47"/>
      <c r="B112" s="48"/>
      <c r="C112" s="48">
        <f t="shared" si="1"/>
        <v>0</v>
      </c>
      <c r="D112" s="49"/>
      <c r="E112" s="48"/>
      <c r="F112" s="58"/>
      <c r="G112" s="50"/>
      <c r="H112" s="51"/>
      <c r="I112" s="59"/>
    </row>
    <row r="113" spans="1:9" x14ac:dyDescent="0.2">
      <c r="A113" s="52"/>
      <c r="B113" s="53"/>
      <c r="C113" s="53">
        <f t="shared" si="1"/>
        <v>0</v>
      </c>
      <c r="D113" s="54"/>
      <c r="E113" s="53"/>
      <c r="F113" s="60"/>
      <c r="G113" s="55"/>
      <c r="H113" s="56"/>
      <c r="I113" s="61"/>
    </row>
    <row r="114" spans="1:9" x14ac:dyDescent="0.2">
      <c r="A114" s="47"/>
      <c r="B114" s="48"/>
      <c r="C114" s="48">
        <f t="shared" si="1"/>
        <v>0</v>
      </c>
      <c r="D114" s="49"/>
      <c r="E114" s="48"/>
      <c r="F114" s="58"/>
      <c r="G114" s="50"/>
      <c r="H114" s="51"/>
      <c r="I114" s="59"/>
    </row>
    <row r="115" spans="1:9" x14ac:dyDescent="0.2">
      <c r="A115" s="52"/>
      <c r="B115" s="53"/>
      <c r="C115" s="53">
        <f t="shared" si="1"/>
        <v>0</v>
      </c>
      <c r="D115" s="54"/>
      <c r="E115" s="53"/>
      <c r="F115" s="60"/>
      <c r="G115" s="55"/>
      <c r="H115" s="56"/>
      <c r="I115" s="61"/>
    </row>
    <row r="116" spans="1:9" x14ac:dyDescent="0.2">
      <c r="A116" s="47"/>
      <c r="B116" s="48"/>
      <c r="C116" s="48">
        <f t="shared" si="1"/>
        <v>0</v>
      </c>
      <c r="D116" s="49"/>
      <c r="E116" s="48"/>
      <c r="F116" s="58"/>
      <c r="G116" s="50"/>
      <c r="H116" s="51"/>
      <c r="I116" s="59"/>
    </row>
    <row r="117" spans="1:9" x14ac:dyDescent="0.2">
      <c r="A117" s="52"/>
      <c r="B117" s="53"/>
      <c r="C117" s="53">
        <f t="shared" si="1"/>
        <v>0</v>
      </c>
      <c r="D117" s="54"/>
      <c r="E117" s="53"/>
      <c r="F117" s="60"/>
      <c r="G117" s="55"/>
      <c r="H117" s="56"/>
      <c r="I117" s="61"/>
    </row>
    <row r="118" spans="1:9" x14ac:dyDescent="0.2">
      <c r="A118" s="47"/>
      <c r="B118" s="48"/>
      <c r="C118" s="48">
        <f t="shared" si="1"/>
        <v>0</v>
      </c>
      <c r="D118" s="49"/>
      <c r="E118" s="48"/>
      <c r="F118" s="58"/>
      <c r="G118" s="50"/>
      <c r="H118" s="51"/>
      <c r="I118" s="59"/>
    </row>
    <row r="119" spans="1:9" x14ac:dyDescent="0.2">
      <c r="A119" s="52"/>
      <c r="B119" s="53"/>
      <c r="C119" s="53">
        <f t="shared" si="1"/>
        <v>0</v>
      </c>
      <c r="D119" s="54"/>
      <c r="E119" s="53"/>
      <c r="F119" s="60"/>
      <c r="G119" s="55"/>
      <c r="H119" s="56"/>
      <c r="I119" s="61"/>
    </row>
    <row r="120" spans="1:9" x14ac:dyDescent="0.2">
      <c r="A120" s="47"/>
      <c r="B120" s="48"/>
      <c r="C120" s="48">
        <f t="shared" si="1"/>
        <v>0</v>
      </c>
      <c r="D120" s="49"/>
      <c r="E120" s="48"/>
      <c r="F120" s="58"/>
      <c r="G120" s="50"/>
      <c r="H120" s="51"/>
      <c r="I120" s="59"/>
    </row>
    <row r="121" spans="1:9" x14ac:dyDescent="0.2">
      <c r="A121" s="52"/>
      <c r="B121" s="53"/>
      <c r="C121" s="53">
        <f t="shared" si="1"/>
        <v>0</v>
      </c>
      <c r="D121" s="54"/>
      <c r="E121" s="53"/>
      <c r="F121" s="60"/>
      <c r="G121" s="55"/>
      <c r="H121" s="56"/>
      <c r="I121" s="61"/>
    </row>
    <row r="122" spans="1:9" x14ac:dyDescent="0.2">
      <c r="A122" s="47"/>
      <c r="B122" s="48"/>
      <c r="C122" s="48">
        <f t="shared" si="1"/>
        <v>0</v>
      </c>
      <c r="D122" s="49"/>
      <c r="E122" s="48"/>
      <c r="F122" s="58"/>
      <c r="G122" s="50"/>
      <c r="H122" s="51"/>
      <c r="I122" s="59"/>
    </row>
    <row r="123" spans="1:9" x14ac:dyDescent="0.2">
      <c r="A123" s="52"/>
      <c r="B123" s="53"/>
      <c r="C123" s="53">
        <f t="shared" si="1"/>
        <v>0</v>
      </c>
      <c r="D123" s="54"/>
      <c r="E123" s="53"/>
      <c r="F123" s="60"/>
      <c r="G123" s="55"/>
      <c r="H123" s="56"/>
      <c r="I123" s="61"/>
    </row>
    <row r="124" spans="1:9" x14ac:dyDescent="0.2">
      <c r="A124" s="47"/>
      <c r="B124" s="48"/>
      <c r="C124" s="48">
        <f t="shared" si="1"/>
        <v>0</v>
      </c>
      <c r="D124" s="49"/>
      <c r="E124" s="48"/>
      <c r="F124" s="58"/>
      <c r="G124" s="50"/>
      <c r="H124" s="51"/>
      <c r="I124" s="59"/>
    </row>
    <row r="125" spans="1:9" x14ac:dyDescent="0.2">
      <c r="A125" s="52"/>
      <c r="B125" s="53"/>
      <c r="C125" s="53">
        <f t="shared" si="1"/>
        <v>0</v>
      </c>
      <c r="D125" s="54"/>
      <c r="E125" s="53"/>
      <c r="F125" s="60"/>
      <c r="G125" s="55"/>
      <c r="H125" s="56"/>
      <c r="I125" s="61"/>
    </row>
    <row r="126" spans="1:9" x14ac:dyDescent="0.2">
      <c r="A126" s="47"/>
      <c r="B126" s="48"/>
      <c r="C126" s="48">
        <f t="shared" si="1"/>
        <v>0</v>
      </c>
      <c r="D126" s="49"/>
      <c r="E126" s="48"/>
      <c r="F126" s="58"/>
      <c r="G126" s="50"/>
      <c r="H126" s="51"/>
      <c r="I126" s="59"/>
    </row>
    <row r="127" spans="1:9" x14ac:dyDescent="0.2">
      <c r="A127" s="52"/>
      <c r="B127" s="53"/>
      <c r="C127" s="53">
        <f t="shared" si="1"/>
        <v>0</v>
      </c>
      <c r="D127" s="54"/>
      <c r="E127" s="53"/>
      <c r="F127" s="60"/>
      <c r="G127" s="55"/>
      <c r="H127" s="56"/>
      <c r="I127" s="61"/>
    </row>
    <row r="128" spans="1:9" x14ac:dyDescent="0.2">
      <c r="A128" s="47"/>
      <c r="B128" s="48"/>
      <c r="C128" s="48">
        <f t="shared" si="1"/>
        <v>0</v>
      </c>
      <c r="D128" s="49"/>
      <c r="E128" s="48"/>
      <c r="F128" s="58"/>
      <c r="G128" s="50"/>
      <c r="H128" s="51"/>
      <c r="I128" s="59"/>
    </row>
    <row r="129" spans="1:9" x14ac:dyDescent="0.2">
      <c r="A129" s="52"/>
      <c r="B129" s="53"/>
      <c r="C129" s="53">
        <f t="shared" si="1"/>
        <v>0</v>
      </c>
      <c r="D129" s="54"/>
      <c r="E129" s="53"/>
      <c r="F129" s="60"/>
      <c r="G129" s="55"/>
      <c r="H129" s="56"/>
      <c r="I129" s="61"/>
    </row>
    <row r="130" spans="1:9" x14ac:dyDescent="0.2">
      <c r="A130" s="47"/>
      <c r="B130" s="48"/>
      <c r="C130" s="48">
        <f t="shared" si="1"/>
        <v>0</v>
      </c>
      <c r="D130" s="49"/>
      <c r="E130" s="48"/>
      <c r="F130" s="58"/>
      <c r="G130" s="50"/>
      <c r="H130" s="51"/>
      <c r="I130" s="59"/>
    </row>
    <row r="131" spans="1:9" x14ac:dyDescent="0.2">
      <c r="A131" s="52"/>
      <c r="B131" s="53"/>
      <c r="C131" s="53">
        <f t="shared" si="1"/>
        <v>0</v>
      </c>
      <c r="D131" s="54"/>
      <c r="E131" s="53"/>
      <c r="F131" s="60"/>
      <c r="G131" s="55"/>
      <c r="H131" s="56"/>
      <c r="I131" s="61"/>
    </row>
    <row r="132" spans="1:9" x14ac:dyDescent="0.2">
      <c r="A132" s="47"/>
      <c r="B132" s="48"/>
      <c r="C132" s="48">
        <f t="shared" si="1"/>
        <v>0</v>
      </c>
      <c r="D132" s="49"/>
      <c r="E132" s="48"/>
      <c r="F132" s="58"/>
      <c r="G132" s="50"/>
      <c r="H132" s="51"/>
      <c r="I132" s="59"/>
    </row>
    <row r="133" spans="1:9" x14ac:dyDescent="0.2">
      <c r="A133" s="52"/>
      <c r="B133" s="53"/>
      <c r="C133" s="53">
        <f t="shared" si="1"/>
        <v>0</v>
      </c>
      <c r="D133" s="54"/>
      <c r="E133" s="53"/>
      <c r="F133" s="60"/>
      <c r="G133" s="55"/>
      <c r="H133" s="56"/>
      <c r="I133" s="61"/>
    </row>
    <row r="134" spans="1:9" x14ac:dyDescent="0.2">
      <c r="A134" s="47"/>
      <c r="B134" s="48"/>
      <c r="C134" s="48">
        <f t="shared" si="1"/>
        <v>0</v>
      </c>
      <c r="D134" s="49"/>
      <c r="E134" s="48"/>
      <c r="F134" s="58"/>
      <c r="G134" s="50"/>
      <c r="H134" s="51"/>
      <c r="I134" s="59"/>
    </row>
    <row r="135" spans="1:9" x14ac:dyDescent="0.2">
      <c r="A135" s="52"/>
      <c r="B135" s="53"/>
      <c r="C135" s="53">
        <f t="shared" si="1"/>
        <v>0</v>
      </c>
      <c r="D135" s="54"/>
      <c r="E135" s="53"/>
      <c r="F135" s="60"/>
      <c r="G135" s="55"/>
      <c r="H135" s="56"/>
      <c r="I135" s="61"/>
    </row>
    <row r="136" spans="1:9" x14ac:dyDescent="0.2">
      <c r="A136" s="47"/>
      <c r="B136" s="48"/>
      <c r="C136" s="48">
        <f t="shared" ref="C136:C150" si="2">A136*B136</f>
        <v>0</v>
      </c>
      <c r="D136" s="49"/>
      <c r="E136" s="48"/>
      <c r="F136" s="58"/>
      <c r="G136" s="50"/>
      <c r="H136" s="51"/>
      <c r="I136" s="59"/>
    </row>
    <row r="137" spans="1:9" x14ac:dyDescent="0.2">
      <c r="A137" s="52"/>
      <c r="B137" s="53"/>
      <c r="C137" s="53">
        <f t="shared" si="2"/>
        <v>0</v>
      </c>
      <c r="D137" s="54"/>
      <c r="E137" s="53"/>
      <c r="F137" s="60"/>
      <c r="G137" s="55"/>
      <c r="H137" s="56"/>
      <c r="I137" s="61"/>
    </row>
    <row r="138" spans="1:9" x14ac:dyDescent="0.2">
      <c r="A138" s="47"/>
      <c r="B138" s="48"/>
      <c r="C138" s="48">
        <f t="shared" si="2"/>
        <v>0</v>
      </c>
      <c r="D138" s="49"/>
      <c r="E138" s="48"/>
      <c r="F138" s="58"/>
      <c r="G138" s="50"/>
      <c r="H138" s="51"/>
      <c r="I138" s="59"/>
    </row>
    <row r="139" spans="1:9" x14ac:dyDescent="0.2">
      <c r="A139" s="52"/>
      <c r="B139" s="53"/>
      <c r="C139" s="53">
        <f t="shared" si="2"/>
        <v>0</v>
      </c>
      <c r="D139" s="54"/>
      <c r="E139" s="53"/>
      <c r="F139" s="60"/>
      <c r="G139" s="55"/>
      <c r="H139" s="56"/>
      <c r="I139" s="61"/>
    </row>
    <row r="140" spans="1:9" x14ac:dyDescent="0.2">
      <c r="A140" s="47"/>
      <c r="B140" s="48"/>
      <c r="C140" s="48">
        <f t="shared" si="2"/>
        <v>0</v>
      </c>
      <c r="D140" s="49"/>
      <c r="E140" s="48"/>
      <c r="F140" s="58"/>
      <c r="G140" s="50"/>
      <c r="H140" s="51"/>
      <c r="I140" s="59"/>
    </row>
    <row r="141" spans="1:9" x14ac:dyDescent="0.2">
      <c r="A141" s="52"/>
      <c r="B141" s="53"/>
      <c r="C141" s="53">
        <f t="shared" si="2"/>
        <v>0</v>
      </c>
      <c r="D141" s="54"/>
      <c r="E141" s="53"/>
      <c r="F141" s="60"/>
      <c r="G141" s="55"/>
      <c r="H141" s="56"/>
      <c r="I141" s="61"/>
    </row>
    <row r="142" spans="1:9" x14ac:dyDescent="0.2">
      <c r="A142" s="47"/>
      <c r="B142" s="48"/>
      <c r="C142" s="48">
        <f t="shared" si="2"/>
        <v>0</v>
      </c>
      <c r="D142" s="49"/>
      <c r="E142" s="48"/>
      <c r="F142" s="58"/>
      <c r="G142" s="50"/>
      <c r="H142" s="51"/>
      <c r="I142" s="59"/>
    </row>
    <row r="143" spans="1:9" x14ac:dyDescent="0.2">
      <c r="A143" s="52"/>
      <c r="B143" s="53"/>
      <c r="C143" s="53">
        <f t="shared" si="2"/>
        <v>0</v>
      </c>
      <c r="D143" s="54"/>
      <c r="E143" s="53"/>
      <c r="F143" s="60"/>
      <c r="G143" s="55"/>
      <c r="H143" s="56"/>
      <c r="I143" s="61"/>
    </row>
    <row r="144" spans="1:9" x14ac:dyDescent="0.2">
      <c r="A144" s="47"/>
      <c r="B144" s="48"/>
      <c r="C144" s="48">
        <f t="shared" si="2"/>
        <v>0</v>
      </c>
      <c r="D144" s="49"/>
      <c r="E144" s="48"/>
      <c r="F144" s="58"/>
      <c r="G144" s="50"/>
      <c r="H144" s="51"/>
      <c r="I144" s="59"/>
    </row>
    <row r="145" spans="1:9" x14ac:dyDescent="0.2">
      <c r="A145" s="52"/>
      <c r="B145" s="53"/>
      <c r="C145" s="53">
        <f t="shared" si="2"/>
        <v>0</v>
      </c>
      <c r="D145" s="54"/>
      <c r="E145" s="53"/>
      <c r="F145" s="60"/>
      <c r="G145" s="55"/>
      <c r="H145" s="56"/>
      <c r="I145" s="61"/>
    </row>
    <row r="146" spans="1:9" x14ac:dyDescent="0.2">
      <c r="A146" s="47"/>
      <c r="B146" s="48"/>
      <c r="C146" s="48">
        <f t="shared" si="2"/>
        <v>0</v>
      </c>
      <c r="D146" s="49"/>
      <c r="E146" s="48"/>
      <c r="F146" s="58"/>
      <c r="G146" s="50"/>
      <c r="H146" s="51"/>
      <c r="I146" s="59"/>
    </row>
    <row r="147" spans="1:9" x14ac:dyDescent="0.2">
      <c r="A147" s="52"/>
      <c r="B147" s="53"/>
      <c r="C147" s="53">
        <f t="shared" si="2"/>
        <v>0</v>
      </c>
      <c r="D147" s="54"/>
      <c r="E147" s="53"/>
      <c r="F147" s="60"/>
      <c r="G147" s="55"/>
      <c r="H147" s="56"/>
      <c r="I147" s="61"/>
    </row>
    <row r="148" spans="1:9" x14ac:dyDescent="0.2">
      <c r="A148" s="47"/>
      <c r="B148" s="48"/>
      <c r="C148" s="48">
        <f t="shared" si="2"/>
        <v>0</v>
      </c>
      <c r="D148" s="49"/>
      <c r="E148" s="48"/>
      <c r="F148" s="58"/>
      <c r="G148" s="50"/>
      <c r="H148" s="51"/>
      <c r="I148" s="59"/>
    </row>
    <row r="149" spans="1:9" x14ac:dyDescent="0.2">
      <c r="A149" s="52"/>
      <c r="B149" s="53"/>
      <c r="C149" s="53">
        <f t="shared" si="2"/>
        <v>0</v>
      </c>
      <c r="D149" s="54"/>
      <c r="E149" s="53"/>
      <c r="F149" s="60"/>
      <c r="G149" s="55"/>
      <c r="H149" s="56"/>
      <c r="I149" s="61"/>
    </row>
    <row r="150" spans="1:9" x14ac:dyDescent="0.2">
      <c r="A150" s="47"/>
      <c r="B150" s="48"/>
      <c r="C150" s="62">
        <f t="shared" si="2"/>
        <v>0</v>
      </c>
      <c r="D150" s="49"/>
      <c r="E150" s="48"/>
      <c r="F150" s="58"/>
      <c r="G150" s="63"/>
      <c r="H150" s="51"/>
      <c r="I150" s="59"/>
    </row>
  </sheetData>
  <mergeCells count="2">
    <mergeCell ref="A1:B3"/>
    <mergeCell ref="F1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3</vt:i4>
      </vt:variant>
    </vt:vector>
  </HeadingPairs>
  <TitlesOfParts>
    <vt:vector size="17" baseType="lpstr">
      <vt:lpstr>محمد علي</vt:lpstr>
      <vt:lpstr>ابراج المنشية</vt:lpstr>
      <vt:lpstr>محمد علي حديد</vt:lpstr>
      <vt:lpstr>عماد حمدي حديد</vt:lpstr>
      <vt:lpstr>عيد طوب أحمر</vt:lpstr>
      <vt:lpstr>عيد طوب أسمنتي</vt:lpstr>
      <vt:lpstr>B5</vt:lpstr>
      <vt:lpstr>B7</vt:lpstr>
      <vt:lpstr>B11</vt:lpstr>
      <vt:lpstr>A6</vt:lpstr>
      <vt:lpstr>ابراج المستقبل</vt:lpstr>
      <vt:lpstr>نادي المحافظة</vt:lpstr>
      <vt:lpstr>Sheet10</vt:lpstr>
      <vt:lpstr>Sheet11</vt:lpstr>
      <vt:lpstr>'ابراج المنشية'!Print_Area</vt:lpstr>
      <vt:lpstr>'محمد علي'!Print_Area</vt:lpstr>
      <vt:lpstr>'محمد علي حديد'!Print_Area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2024-02-15T12:34:55Z</dcterms:modified>
</cp:coreProperties>
</file>